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 windowWidth="15195" windowHeight="9210" activeTab="2"/>
  </bookViews>
  <sheets>
    <sheet name="Приложение 1" sheetId="1" r:id="rId1"/>
    <sheet name="Приложение 3" sheetId="2" r:id="rId2"/>
    <sheet name="Приложение 4" sheetId="3" r:id="rId3"/>
    <sheet name="Приложение 5" sheetId="4" r:id="rId4"/>
    <sheet name="Приложение 6" sheetId="5" r:id="rId5"/>
    <sheet name="Приложение 7" sheetId="6" r:id="rId6"/>
  </sheets>
  <definedNames>
    <definedName name="_xlnm.Print_Area" localSheetId="0">'Приложение 1'!$A$1:$C$126</definedName>
    <definedName name="_xlnm.Print_Area" localSheetId="1">'Приложение 3'!$A$1:$K$155</definedName>
    <definedName name="_xlnm.Print_Area" localSheetId="5">'Приложение 7'!$A$1:$F$28</definedName>
  </definedNames>
  <calcPr fullCalcOnLoad="1"/>
</workbook>
</file>

<file path=xl/sharedStrings.xml><?xml version="1.0" encoding="utf-8"?>
<sst xmlns="http://schemas.openxmlformats.org/spreadsheetml/2006/main" count="8052" uniqueCount="1626">
  <si>
    <t>Финансово-экономическое управление администрации города Кировска</t>
  </si>
  <si>
    <t>002</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</si>
  <si>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</si>
  <si>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</si>
  <si>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 xml:space="preserve"> 1 16 90040 04 0000 140</t>
  </si>
  <si>
    <t>1 17 01040 04 0000 180</t>
  </si>
  <si>
    <t>1 17 05040 04 0000 180</t>
  </si>
  <si>
    <t>1 11 05024 04 0000 120</t>
  </si>
  <si>
    <t xml:space="preserve">Прочие неналоговые доходы бюджетов городских округов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</si>
  <si>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</si>
  <si>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1 11 07014 04 0000 120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</si>
  <si>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</si>
  <si>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главного администратора доходов</t>
  </si>
  <si>
    <t xml:space="preserve"> дохода бюджета</t>
  </si>
  <si>
    <t>003</t>
  </si>
  <si>
    <t xml:space="preserve"> 1 11 09044 04 0000 120</t>
  </si>
  <si>
    <t xml:space="preserve"> 1 14 06012 04 0000 430</t>
  </si>
  <si>
    <t xml:space="preserve"> 1 14 06024 04 0000 430</t>
  </si>
  <si>
    <t xml:space="preserve">   Код бюджетной классификации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</si>
  <si>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</si>
  <si>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010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</si>
  <si>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</si>
  <si>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Дотации бюджетам городских округов на выравнивание  бюджетной обеспеченности</t>
  </si>
  <si>
    <t>Субвенции бюджетам городских округов на государственную регистрацию актов гражданского состояния</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</si>
  <si>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</si>
  <si>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</si>
  <si>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</si>
  <si>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безвозмездные поступления в бюджеты городских округов</t>
  </si>
  <si>
    <t>Прочие субсидии бюджетам городских округов, в том числе:</t>
  </si>
  <si>
    <t>Прочие субвенции бюджетам городских округов, в том числе:</t>
  </si>
  <si>
    <t xml:space="preserve"> 1 13 02994 04 0000 130</t>
  </si>
  <si>
    <t>Прочие доходы от компенсации затрат бюджетов городских округов</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</si>
  <si>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</si>
  <si>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</si>
  <si>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реализацию Закона Мурманской области "Об административных комиссиях"</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</si>
  <si>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</si>
  <si>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культуры, расположенных в сельских населенных пунктах или поселках городского типа Мурманской области</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</si>
  <si>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</si>
  <si>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</si>
  <si>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</si>
  <si>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1 11 05012 04 0000 120</t>
  </si>
  <si>
    <t>1 14 02043 04 0000 410</t>
  </si>
  <si>
    <t>Наименование кодов доходов бюджетной классификации РФ, закреплённых за главными администраторами доходов местного  бюджета</t>
  </si>
  <si>
    <t>Дотации бюджетам городских округов на поддержку мер по обеспечению сбалансированности бюджетов</t>
  </si>
  <si>
    <t>Комитет по управлению муниципальной собственностью администрации города Кировска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</si>
  <si>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</si>
  <si>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</si>
  <si>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</si>
  <si>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1 14 03040 04 0000 440</t>
  </si>
  <si>
    <t>Муниципальное казённое учреждение "Управление Кировским городским хозяйством"</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</si>
  <si>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</si>
  <si>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счет средств областного бюджета)</t>
  </si>
  <si>
    <t>Межбюджетные   трансферты,   передаваемые  бюджетам городских  округов  на   комплектование   книжных  фондов библиотек муниципальных образований</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</si>
  <si>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</si>
  <si>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Перечень главных администраторов доходов местного бюджета </t>
  </si>
  <si>
    <t>к решению Совета депутатов города Кировска</t>
  </si>
  <si>
    <t>2 18 04010 04 0000 180</t>
  </si>
  <si>
    <t>2 18 04020 04 0000 180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</si>
  <si>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</si>
  <si>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</si>
  <si>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2 07 04050 04 0000 180</t>
  </si>
  <si>
    <t>1 08 07150 01 1000 110</t>
  </si>
  <si>
    <t xml:space="preserve">Государственная пошлина за выдачу разрешения на установку рекламной конструкции (сумма платежа) </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</si>
  <si>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</si>
  <si>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Администрация  города  Кировска  с подведомственной территорией </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</si>
  <si>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</si>
  <si>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Прочие субсидии бюджетам городских округов</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</si>
  <si>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</si>
  <si>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</si>
  <si>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Межбюджетные   трансферты,   передаваемые  на государственную поддержку лучших работников муниципальных учреждений культуры, находящихся на территориях сельских поселений</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</si>
  <si>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</si>
  <si>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</si>
  <si>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</si>
  <si>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</si>
  <si>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</si>
  <si>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</si>
  <si>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</si>
  <si>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Муниципальное казенное учреждение "Многофункциональный центр по предоставлению государственных и муниципальных услуг города Кировска"</t>
  </si>
  <si>
    <t>014</t>
  </si>
  <si>
    <t xml:space="preserve">                                                                                                                                                                                                               Приложение 1                                             </t>
  </si>
  <si>
    <t>Субвенция бюджетам муниципальных образований Мурманской области на организацию и  осуществление деятельности по отлову и содержанию безнадзорных животных</t>
  </si>
  <si>
    <t>Муниципальное казённое учреждение "Управление по делам гражданской обороны и чрезвычайным ситуациям города Кировска"</t>
  </si>
  <si>
    <t>012</t>
  </si>
  <si>
    <t>1 13 02994 04 0000 130</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</si>
  <si>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</si>
  <si>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015</t>
  </si>
  <si>
    <t>Комитет образования, культуры и спорта администрации города Кировска</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</si>
  <si>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</si>
  <si>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</si>
  <si>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</si>
  <si>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</si>
  <si>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t>
  </si>
  <si>
    <t xml:space="preserve">Субсидии бюджетам городских округов в рамках ведомственной целевой программы "Отдых детей Мурманской области" </t>
  </si>
  <si>
    <t>2 02 29999 04 0000 151</t>
  </si>
  <si>
    <t>2 02 35930 04 0000 151</t>
  </si>
  <si>
    <t>2 02 35120 04 0000 151</t>
  </si>
  <si>
    <t>2 02 30027 04 0000 151</t>
  </si>
  <si>
    <t>2 02 39999 04 0000 151</t>
  </si>
  <si>
    <t>2 02 15001 04 0000 151</t>
  </si>
  <si>
    <t>2 02 15002 04 0000 151</t>
  </si>
  <si>
    <t>2 02 20041 04 0000 151</t>
  </si>
  <si>
    <t>2 02 30029 04 0000 151</t>
  </si>
  <si>
    <t>2 02 45144 04 0000 151</t>
  </si>
  <si>
    <t>2 02 45148 04 0000 151</t>
  </si>
  <si>
    <t>2 02 35082 04 0000 151</t>
  </si>
  <si>
    <t>2 02 20077 04 0000 151</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</si>
  <si>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</si>
  <si>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на 2017 год и плановый период 2018 - 2019 годов</t>
  </si>
  <si>
    <t>2 02 25097 04 0000 151</t>
  </si>
  <si>
    <t>Прочие субвенции бюджетам городских округов</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</si>
  <si>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</si>
  <si>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</si>
  <si>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</si>
  <si>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2 08 04000 04 0000 180</t>
  </si>
  <si>
    <t>2 19 60010 04 0000 151</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</si>
  <si>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</si>
  <si>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</si>
  <si>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2 02 20051 04 0000 151</t>
  </si>
  <si>
    <t>2 07 04050 04 7000 180</t>
  </si>
  <si>
    <t>Прочие безвозмездные поступления в бюджеты городских округов (реализация мероприятий в рамках заключенных соглашений)</t>
  </si>
  <si>
    <t>2 04 04099 04 9000 180</t>
  </si>
  <si>
    <t>2 07 04050 04 9000 180</t>
  </si>
  <si>
    <t>Прочие безвозмездные поступления в бюджеты городских округов (реализация проектов по поддержке местных инициатив)</t>
  </si>
  <si>
    <t>902</t>
  </si>
  <si>
    <t>Субсидии бюджетам городских округов на софинансирование расходных обязательств муниципальных образований по планировке территорий, формированию (образованию) земельных участков, обеспечению их объектами коммунальной и дорожной инфраструктуры, в том числе для предоставления их на безвозмездной основе многодетным семьям (в рамках государственной программы Мурманской области "Обеспечение комфортной среды проживания населения региона" на 2014-2020 годы)</t>
  </si>
  <si>
    <t xml:space="preserve">Субсидии бюджетам городских округов на софинансирование расходных обязательств муниципальных образований по представлению социальных выплат молодым семьям для улучшения жилищных условий (в рамках государственной программы Мурманской области "Обеспечение комфортной среды проживания населения региона" на 2014-2020 годы)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</si>
  <si>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</si>
  <si>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2 04 04099 04 0000 180</t>
  </si>
  <si>
    <t>Субсидии бюджетам городских округов на реализацию федеральных целевых программ, в том числе:</t>
  </si>
  <si>
    <t>Субсидии бюджетам городских округов на софинансирование капитальных вложений в объекты муниципальной собственности, в том числе:</t>
  </si>
  <si>
    <t>Субсидия бюджетам городских округов на реализацию мероприятий федеральной целевой программы "Развитие внутреннего и въездного туризма в Российской Федерации (2011-2018 годы)"</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</si>
  <si>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Мурманской области "Развитие физической культуры и спорта" на 2014-2020 годы)</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</si>
  <si>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t>
  </si>
  <si>
    <t>2 02 25027 04 0000 151</t>
  </si>
  <si>
    <t>Субсидии бюджетам городских округов на реализацию мероприятий государственной программы Российской Федерации «Доступная среда» на 2011-2020 годы</t>
  </si>
  <si>
    <t>2 02 25527 04 0000 151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</si>
  <si>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</si>
  <si>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</si>
  <si>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</si>
  <si>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2 02 25519 04 0000 151</t>
  </si>
  <si>
    <t>Субсидия бюджетам городских округов на поддержку отрасли культуры</t>
  </si>
  <si>
    <t>Прочие безвозмездные поступления от негосударственных организаций в бюджеты городских округов (реализация проектов по поддержке местных инициатив)</t>
  </si>
  <si>
    <t xml:space="preserve">Прочие безвозмездные поступления от негосударственных организаций в бюджеты городских округов </t>
  </si>
  <si>
    <t>2 02 29999 04 9000 151</t>
  </si>
  <si>
    <t>Прочие субсидии бюджетам городских округов (реализация проектов по поддержке местных инициатив)</t>
  </si>
  <si>
    <t>1 13 01074 04 0000 130</t>
  </si>
  <si>
    <t>Доходы от оказания информационных услуг органами местного самоуправления городских округов, казенными учреждениями городских округов</t>
  </si>
  <si>
    <t>Субсидия бюджетам городских округов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</si>
  <si>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Субсидии бюджетам городских округов на обеспечение комплексной безопасности муниципальных образовательных организаций</t>
  </si>
  <si>
    <r>
      <t xml:space="preserve">                                                                   от _</t>
    </r>
    <r>
      <rPr>
        <u val="single"/>
        <sz val="12"/>
        <rFont val="Times New Roman"/>
        <family val="1"/>
      </rPr>
      <t>31.10.2017</t>
    </r>
    <r>
      <rPr>
        <sz val="12"/>
        <rFont val="Times New Roman"/>
        <family val="1"/>
      </rPr>
      <t>_ № _</t>
    </r>
    <r>
      <rPr>
        <u val="single"/>
        <sz val="12"/>
        <rFont val="Times New Roman"/>
        <family val="1"/>
      </rPr>
      <t>92</t>
    </r>
    <r>
      <rPr>
        <sz val="12"/>
        <rFont val="Times New Roman"/>
        <family val="1"/>
      </rPr>
      <t xml:space="preserve">__  </t>
    </r>
  </si>
  <si>
    <t>ВСЕГО ДОХОДОВ</t>
  </si>
  <si>
    <t>000 2 18 04020 04 0000 180</t>
  </si>
  <si>
    <t>000 2 18 04010 04 0000 180</t>
  </si>
  <si>
    <t>000 2 18 04000 04 0000 180</t>
  </si>
  <si>
    <t>ДОХОДЫ БЮДЖЕТОВ ГОРОДСКИХ ОКРУГОВ ОТ ВОЗВРАТА ОРГАНИЗАЦИЯМИ ОСТАТКОВ СУБСИДИЙ ПРОШЛЫХ ЛЕТ</t>
  </si>
  <si>
    <t>000 207 04050 04 9000 180</t>
  </si>
  <si>
    <t>000 2 07 04050 04 7000 180</t>
  </si>
  <si>
    <t>000 2 07 04050 04 0000 180</t>
  </si>
  <si>
    <t>000 2 07 00000 00 0000 180</t>
  </si>
  <si>
    <t>ПРОЧИЕ БЕЗВОЗМЕЗДНЫЕ ПОСТУПЛЕНИЯ</t>
  </si>
  <si>
    <t>000 2 04 04099 04 9000 180</t>
  </si>
  <si>
    <t>000 2 04 00000 00 0000 180</t>
  </si>
  <si>
    <t>БЕЗВОЗМЕЗДНЫЕ ПОСТУПЛЕНИЯ ОТ НЕГОСУДАРСТВЕННЫХ ОРГАНИЗАЦИЙ</t>
  </si>
  <si>
    <t xml:space="preserve">   000 2 02 04061 04 0000 151  </t>
  </si>
  <si>
    <t xml:space="preserve"> 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</si>
  <si>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 xml:space="preserve">   000 2 02 04053 04 0000 151  </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</si>
  <si>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</si>
  <si>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   000 2 02 45144 04 0000 151  </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</si>
  <si>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</si>
  <si>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000 2 02 40000 00 0000 151</t>
  </si>
  <si>
    <t>ИНЫЕ МЕЖБЮДЖЕТНЫЕ ТРАНСФЕРТЫ</t>
  </si>
  <si>
    <t>000 2 02 39999 04 0000 151</t>
  </si>
  <si>
    <t>Субвенции бюджетам городских округов на реализацию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</si>
  <si>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</si>
  <si>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деятельности по отлову и содержанию безнадзорных животных</t>
  </si>
  <si>
    <t>- предоставление мер социальной поддержки</t>
  </si>
  <si>
    <t>- организация предоставления мер социальной поддержки</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</si>
  <si>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 в том числе:</t>
  </si>
  <si>
    <t>- на предоставление жилищно-коммунальной выплаты</t>
  </si>
  <si>
    <t>- на организацию предоставления ежемесячной жилищно-коммунальной выплаты</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</si>
  <si>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 в том числе:</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</si>
  <si>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</si>
  <si>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</si>
  <si>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000 2 02 39999 00 0000 151</t>
  </si>
  <si>
    <t>Прочие субвенции</t>
  </si>
  <si>
    <t>000 2 02 35930 04 0000 151</t>
  </si>
  <si>
    <t>000 2 02 35082 04 0000 151</t>
  </si>
  <si>
    <t>- за счет средств областного бюджета</t>
  </si>
  <si>
    <t>- за счет средств федерального бюджета</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</si>
  <si>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</si>
  <si>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000 2 02 30029 04 0000 151</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</si>
  <si>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</si>
  <si>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(за счёт средств областного бюджета)</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</si>
  <si>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</si>
  <si>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000 2 02 30027 04 0000 151</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</si>
  <si>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</si>
  <si>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000 2 02 35120 04 0000 151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</si>
  <si>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</si>
  <si>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000 2 02 30000 00 0000 151</t>
  </si>
  <si>
    <t>СУБВЕНЦИИ БЮДЖЕТАМ СУБЪЕКТОВ РОССИЙСКОЙ ФЕДЕРАЦИИ И МУНИЦИПАЛЬНЫХ ОБРАЗОВАНИЙ</t>
  </si>
  <si>
    <t>000 2 02 29999 04 9000 151</t>
  </si>
  <si>
    <t>000 2 02 29999 04 0000 151</t>
  </si>
  <si>
    <t>Субсидии бюджетам муниципальных образований на реализацию мероприятий, направленных на организацию сбора, вывоза твердых бытовых отходов</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</si>
  <si>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</si>
  <si>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</si>
  <si>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000 2 02 29999 00 0000 151</t>
  </si>
  <si>
    <t>Прочие субсидии</t>
  </si>
  <si>
    <t>000 2 02 25555 04 0000 151</t>
  </si>
  <si>
    <t>000 2 02 25527 04 0000 151</t>
  </si>
  <si>
    <t>000 2 02 25519 04 0000 151</t>
  </si>
  <si>
    <t>000 2 02 25027 04 0000 151</t>
  </si>
  <si>
    <t>000 2 02 20077 04 0000 151</t>
  </si>
  <si>
    <t>000 2 02 20051 04 0000 151</t>
  </si>
  <si>
    <t>000 2 02 20000 00 0000 151</t>
  </si>
  <si>
    <t>СУБСИДИИ БЮДЖЕТАМ БЮДЖЕТНОЙ СИСТЕМЫ РОССИЙСКОЙ ФЕДЕРАЦИИ (МЕЖБЮДЖЕТНЫЕ СУБСИДИИ)</t>
  </si>
  <si>
    <t>000 2 02 15002 04 0000 151</t>
  </si>
  <si>
    <t>000 2 02 15001 04 0000 151</t>
  </si>
  <si>
    <t xml:space="preserve">Дотации бюджетам городских округов на выравнивание  бюджетной обеспеченности </t>
  </si>
  <si>
    <t>000 2 02 10000 00 0000 151</t>
  </si>
  <si>
    <t>ДОТАЦИИ БЮДЖЕТАМ СУБЪЕКТОВ РОССИЙСКОЙ ФЕДЕРАЦИИ И МУНИЦИПАЛЬНЫХ ОБРАЗОВАНИЙ</t>
  </si>
  <si>
    <t>000 2 02 00000 00 0000 000</t>
  </si>
  <si>
    <t>БЕЗВОЗМЕЗДНЫЕ ПОСТУПЛЕНИЯ ОТ ДРУГИХ БЮДЖЕТОВ БЮДЖЕТНОЙ СИСТЕМЫ РОССИЙСКОЙ ФЕДЕРАЦИИ</t>
  </si>
  <si>
    <t>000 2 00 00000 00 0000 000</t>
  </si>
  <si>
    <t xml:space="preserve">БЕЗВОЗМЕЗДНЫЕ ПОСТУПЛЕНИЯ </t>
  </si>
  <si>
    <t>000 1 17 05040 04 0000 180</t>
  </si>
  <si>
    <t>000 1 17 05000 00 0000 180</t>
  </si>
  <si>
    <t>ПРОЧИЕ НЕНАЛОГОВЫЕ ДОХОДЫ</t>
  </si>
  <si>
    <t>000 1 16 90040 04 0000 140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</si>
  <si>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</si>
  <si>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</si>
  <si>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000 1 16 37030 04 0000 140</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</si>
  <si>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</si>
  <si>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</si>
  <si>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000 1 16 30030 01 0000 140</t>
  </si>
  <si>
    <t>Прочие денежные взыскания (штрафы) за правонарушения в области дорожного движения</t>
  </si>
  <si>
    <t>000 1 16 30000 01 0000 140</t>
  </si>
  <si>
    <t>Денежные взыскания (штрафы) за правонарушения  в области дорожного движения</t>
  </si>
  <si>
    <t xml:space="preserve">000 1 16 28000 01 0000 140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</si>
  <si>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</si>
  <si>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000 1 16 25060 01 0000 140 </t>
  </si>
  <si>
    <t>Денежные взыскания (штрафы) за нарушение  земельного законодательства</t>
  </si>
  <si>
    <t>000 1 16 08010 01 0000 140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</si>
  <si>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</si>
  <si>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</si>
  <si>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</si>
  <si>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000 1 16 03010 01 0000 140</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</si>
  <si>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</si>
  <si>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000 1 16 00000 00 0000 000 </t>
  </si>
  <si>
    <t>ШТРАФЫ, САНКЦИИ, ВОЗМЕЩЕНИЕ УЩЕРБА</t>
  </si>
  <si>
    <t>000 1 14 06024 04 0000 430</t>
  </si>
  <si>
    <t>000 1 14 06012 04 0000 430</t>
  </si>
  <si>
    <t>000 1 14 03040 04 0000 440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</si>
  <si>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</si>
  <si>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</si>
  <si>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000 1 14 00000 00 0000 000</t>
  </si>
  <si>
    <t>ДОХОДЫ ОТ ПРОДАЖИ МАТЕРИАЛЬНЫХ И НЕМАТЕРИАЛЬНЫХ АКТИВОВ</t>
  </si>
  <si>
    <t>000 1 13 02994 04 0000 130</t>
  </si>
  <si>
    <t>000 1 13 00000 00 0000 000</t>
  </si>
  <si>
    <t>ДОХОДЫ ОТ ОКАЗАНИЯ ПЛАТНЫХ УСЛУГ (РАБОТ) И КОМПЕНСАЦИИ ЗАТРАТ ГОСУДАРСТВА</t>
  </si>
  <si>
    <t>000 1 12 01040 01 0000 120</t>
  </si>
  <si>
    <t>Плата за размещение отходов производства и потребления</t>
  </si>
  <si>
    <t>000 1 12 01030 01 0000 120</t>
  </si>
  <si>
    <t>Плата за выбросы загрязняющих веществ в водные объекты</t>
  </si>
  <si>
    <t>000 1 12 01020 01 0000 120</t>
  </si>
  <si>
    <t>Плата за выбросы загрязняющих веществ в атмосферный воздух передвижными объектами</t>
  </si>
  <si>
    <t>000 1 12 01010 01 0000 120</t>
  </si>
  <si>
    <t>Плата за выбросы загрязняющих веществ в атмосферный воздух стационарными объектами</t>
  </si>
  <si>
    <t>000 1 12 01000 01 0000 120</t>
  </si>
  <si>
    <t>Плата за негативное воздействие на окружающую среду</t>
  </si>
  <si>
    <t>000 1 12 00000 00 0000 000</t>
  </si>
  <si>
    <t>ПЛАТЕЖИ ПРИ ПОЛЬЗОВАНИИ ПРИРОДНЫМИ РЕСУРСАМИ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</si>
  <si>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</si>
  <si>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</si>
  <si>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000 1 11 07014 04 0000 120</t>
  </si>
  <si>
    <t>000 1 11 05074 04 0000 120</t>
  </si>
  <si>
    <t>000 1 11 05024 04 0000 120</t>
  </si>
  <si>
    <t>000 1 11 05012 04 0000 120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</si>
  <si>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</si>
  <si>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</si>
  <si>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000 1 11 00000 00 0000 000</t>
  </si>
  <si>
    <t>ДОХОДЫ ОТ ИСПОЛЬЗОВАНИЯ ИМУЩЕСТВА, НАХОДЯЩЕГОСЯ В ГОСУДАРСТВЕННОЙ И МУНИЦИПАЛЬНОЙ СОБСТВЕННОСТИ</t>
  </si>
  <si>
    <t xml:space="preserve">НЕНАЛОГОВЫЕ ДОХОДЫ </t>
  </si>
  <si>
    <t>000 1 08 07173 01 1000 110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</si>
  <si>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</si>
  <si>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000 1 08 07150 01 1000 110</t>
  </si>
  <si>
    <t>Государственная пошлина за выдачу разрешения на установку рекламной конструкции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</si>
  <si>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</si>
  <si>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</si>
  <si>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000 1 08 00000 00 0000 000</t>
  </si>
  <si>
    <t>ГОСУДАРСТВЕННАЯ ПОШЛИНА</t>
  </si>
  <si>
    <t>000 1 06 06042 04 0000 110</t>
  </si>
  <si>
    <t>Земельный налог с физических лиц, обладающих земельным участком, расположенным в границах городских округов</t>
  </si>
  <si>
    <t>000 1 06 06032 04 0000 110</t>
  </si>
  <si>
    <t>Земельный налог с организаций, обладающих земельным участком, расположенным в границах городских округов</t>
  </si>
  <si>
    <t>000 1 06 06000 00 0000 110</t>
  </si>
  <si>
    <t>Земельный налог</t>
  </si>
  <si>
    <t xml:space="preserve">000 1 06 01020 04 0000 110 </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</si>
  <si>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</si>
  <si>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000 1 06 00000 00 0000 000</t>
  </si>
  <si>
    <t xml:space="preserve">НАЛОГИ НА ИМУЩЕСТВО </t>
  </si>
  <si>
    <t>000 1 05 04010 02 0000 110</t>
  </si>
  <si>
    <t>Налог, взимаемый в связи с применением патентной системы налогообложения, зачисляемый в бюджеты городских округов</t>
  </si>
  <si>
    <t>000 1 05 02020 02 0000 110</t>
  </si>
  <si>
    <t>Единый налог на вмененный доход для отдельных видов деятельности (за налоговые периоды, истекшие до 1 января 2011 года)</t>
  </si>
  <si>
    <t>000 1 05 02010 02 0000 110</t>
  </si>
  <si>
    <t>Единый налог на вмененный доход для отдельных видов деятельности</t>
  </si>
  <si>
    <t>000 1 05 02000 02 0000 110</t>
  </si>
  <si>
    <t xml:space="preserve">   000  1 05 01050 01 0000 110</t>
  </si>
  <si>
    <t>Минимальный налог, зачисляемый в бюджеты субъектов Российской Федерации</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</si>
  <si>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</si>
  <si>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</si>
  <si>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000  1 05 01021 01 0000 110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</si>
  <si>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</si>
  <si>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000  1 05 01020 01 0000 110</t>
  </si>
  <si>
    <t>Налог, взимаемый  с   налогоплательщиков,  выбравших  в  качестве  объекта  налогообложения доходы, уменьшенные на величину расходов</t>
  </si>
  <si>
    <t xml:space="preserve">   000  1 05 01011 01 0000 110</t>
  </si>
  <si>
    <t>Налог, взимаемый  с   налогоплательщиков,  выбравших  в  качестве  объекта  налогообложения доходы</t>
  </si>
  <si>
    <t xml:space="preserve">   000  1 05 01010 01 0000 110</t>
  </si>
  <si>
    <t xml:space="preserve">   000  1 05 01000 00 0000 110</t>
  </si>
  <si>
    <t xml:space="preserve">Налог,   взимаемый   в   связи   с   применением  упрощенной системы налогообложения  </t>
  </si>
  <si>
    <t>000 1 05 00000 00 0000 000</t>
  </si>
  <si>
    <t>НАЛОГИ НА СОВОКУПНЫЙ ДОХОД</t>
  </si>
  <si>
    <t xml:space="preserve"> 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</si>
  <si>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</si>
  <si>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</si>
  <si>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</si>
  <si>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</si>
  <si>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</si>
  <si>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</si>
  <si>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</si>
  <si>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000 1 03 02000 01 0000 110</t>
  </si>
  <si>
    <t>Акцизы по подакцизным товарам (продукции), производимым на территории                                                                                                Российской Федерации</t>
  </si>
  <si>
    <t xml:space="preserve"> 000 1 03 00000 00 0000 000</t>
  </si>
  <si>
    <t>НАЛОГИ НА ТОВАРЫ (РАБОТЫ, УСЛУГИ), РЕАЛИЗУЕМЫЕ НА ТЕРРИТОРИИ  РОССИЙСКОЙ ФЕДЕРАЦИИ</t>
  </si>
  <si>
    <t xml:space="preserve"> 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</si>
  <si>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</si>
  <si>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</si>
  <si>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</si>
  <si>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</si>
  <si>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</si>
  <si>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</si>
  <si>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</si>
  <si>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000 1 01 02000 01 0000 110</t>
  </si>
  <si>
    <t>Налог на доходы физических лиц</t>
  </si>
  <si>
    <t>000 1 01 00000 00 0000 000</t>
  </si>
  <si>
    <t>НАЛОГИ НА ПРИБЫЛЬ, ДОХОДЫ</t>
  </si>
  <si>
    <t>НАЛОГОВЫЕ ДОХОДЫ</t>
  </si>
  <si>
    <t>000 1 00 00000 00 0000 000</t>
  </si>
  <si>
    <t>ДОХОДЫ</t>
  </si>
  <si>
    <t>Сумма на 2019 год</t>
  </si>
  <si>
    <t>Изменения (+,-)</t>
  </si>
  <si>
    <t>Сумма на 2018 год</t>
  </si>
  <si>
    <t>Сумма на 2017 год</t>
  </si>
  <si>
    <t>Код бюджетной классификации Российской Федерации</t>
  </si>
  <si>
    <t>Наименование доходов</t>
  </si>
  <si>
    <t>(рубли)</t>
  </si>
  <si>
    <t xml:space="preserve">Объем поступлений доходов местного бюджета </t>
  </si>
  <si>
    <t xml:space="preserve">                                     от__________ №____                </t>
  </si>
  <si>
    <t xml:space="preserve">Приложение 3                                                                                                                                                                                                           к решению городского Совета                                                    </t>
  </si>
  <si>
    <t>Приложение 4</t>
  </si>
  <si>
    <t>от 31.10.2017 №  92</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</si>
  <si>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2017 год и плановый период 2018-2019 годов</t>
  </si>
  <si>
    <t>(рублей)</t>
  </si>
  <si>
    <t>Наименование</t>
  </si>
  <si>
    <t>Код раздела, подраздела</t>
  </si>
  <si>
    <t>Код целевой статьи</t>
  </si>
  <si>
    <t>Код вида расхода</t>
  </si>
  <si>
    <t>Сумма на 2017</t>
  </si>
  <si>
    <t>Сумма на 2018</t>
  </si>
  <si>
    <t>Сумма на 2019</t>
  </si>
  <si>
    <t>ОБЩЕГОСУДАРСТВЕННЫЕ ВОПРОСЫ</t>
  </si>
  <si>
    <t>0100</t>
  </si>
  <si>
    <t xml:space="preserve">  Функционирование высшего должностного лица субъекта Российской Федерации и муниципального образования</t>
  </si>
  <si>
    <t>0102</t>
  </si>
  <si>
    <t xml:space="preserve">    Непрограммная деятельность Совета депутатов города Кировска с подведомственной территорией</t>
  </si>
  <si>
    <t>9010000000</t>
  </si>
  <si>
    <t xml:space="preserve">      Непрограммная деятельность Совета депутатов города Кировска с подведомственной территорией</t>
  </si>
  <si>
    <t xml:space="preserve">        Расходы на выплаты по оплате труда главы муниципального образования город Кировск с подведомственной территорией</t>
  </si>
  <si>
    <t>9010001010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</si>
  <si>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</si>
  <si>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</si>
  <si>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обеспечение функций главы муниципального образования город Кировск с подведомственной территорией</t>
  </si>
  <si>
    <t>9010001030</t>
  </si>
  <si>
    <t xml:space="preserve">          Закупка товаров, работ и услуг для обеспечения государственных (муниципальных) нужд</t>
  </si>
  <si>
    <t>200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</si>
  <si>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</si>
  <si>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9010013060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</si>
  <si>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</si>
  <si>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</si>
  <si>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Расходы на выплаты по оплате труда  работников органов местного самоуправления</t>
  </si>
  <si>
    <t>9010006010</t>
  </si>
  <si>
    <t xml:space="preserve">        Расходы на обеспечение функций работников органов местного самоуправления</t>
  </si>
  <si>
    <t>9010006030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</si>
  <si>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</si>
  <si>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</si>
  <si>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2017-2019 годы"</t>
  </si>
  <si>
    <t>4400000000</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</si>
  <si>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</si>
  <si>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4400100000</t>
  </si>
  <si>
    <t xml:space="preserve">        Расходы на выплаты по оплате труда главы администрации города Кировска с подведомственной территорией</t>
  </si>
  <si>
    <t>4400104010</t>
  </si>
  <si>
    <t xml:space="preserve">        Расходы на обеспечение функций главы администрации города Кировска с подведомственной территорией</t>
  </si>
  <si>
    <t>4400104030</t>
  </si>
  <si>
    <t>4400106010</t>
  </si>
  <si>
    <t>4400106030</t>
  </si>
  <si>
    <t xml:space="preserve">          Иные бюджетные ассигнования</t>
  </si>
  <si>
    <t>800</t>
  </si>
  <si>
    <t xml:space="preserve">        Расходы на единовременное поощрение за многолетнюю безупречную муниципальную службу, выплачиваемое муниципальным служащим</t>
  </si>
  <si>
    <t>4400108210</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</si>
  <si>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</si>
  <si>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4400108400</t>
  </si>
  <si>
    <t xml:space="preserve">          Социальное обеспечение и иные выплаты населению</t>
  </si>
  <si>
    <t>300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</si>
  <si>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</si>
  <si>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4400113060</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</si>
  <si>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</si>
  <si>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</si>
  <si>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Непрограммная деятельность Контрольно-счетного органа города Кировска с подведомственной территорией</t>
  </si>
  <si>
    <t>9090000000</t>
  </si>
  <si>
    <t xml:space="preserve">      Непрограммная деятельность Контрольно-счетного органа города Кировска с подведомственной территорией</t>
  </si>
  <si>
    <t xml:space="preserve">        Расходы на выплаты по оплате труда руководителя контрольно-счетного органа города Кировска</t>
  </si>
  <si>
    <t>9090005010</t>
  </si>
  <si>
    <t>9090006010</t>
  </si>
  <si>
    <t>9090006030</t>
  </si>
  <si>
    <t>9090013060</t>
  </si>
  <si>
    <t xml:space="preserve">  Обеспечение проведения выборов и референдумов</t>
  </si>
  <si>
    <t>0107</t>
  </si>
  <si>
    <t xml:space="preserve">    Непрограммная деятельность Администрации  города Кировска с подведомственной территорией</t>
  </si>
  <si>
    <t>9020000000</t>
  </si>
  <si>
    <t xml:space="preserve">      Непрограммная деятельность Администрации  города Кировска с подведомственной территорией</t>
  </si>
  <si>
    <t xml:space="preserve">        Проведение выборов в представительные органы муниципального образования</t>
  </si>
  <si>
    <t>9020090500</t>
  </si>
  <si>
    <t xml:space="preserve">  Резервные фонды</t>
  </si>
  <si>
    <t>0111</t>
  </si>
  <si>
    <t xml:space="preserve">        Резервный фонд администрации города Кировска</t>
  </si>
  <si>
    <t>9020090010</t>
  </si>
  <si>
    <t xml:space="preserve">  Другие общегосударственные вопросы</t>
  </si>
  <si>
    <t>0113</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</si>
  <si>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2017-2019 годы"</t>
  </si>
  <si>
    <t>1100000000</t>
  </si>
  <si>
    <t xml:space="preserve">      Обеспечение  повышения эффективности бюджетных расходов в муниципальном образовании город Кировск с подведомственной территорией</t>
  </si>
  <si>
    <t>1100100000</t>
  </si>
  <si>
    <t xml:space="preserve">        Организация аудиторской проверки финансово-хозяйственной деятельности газеты «Кировский рабочий»</t>
  </si>
  <si>
    <t>1100122050</t>
  </si>
  <si>
    <t xml:space="preserve">        Создание условий для повышения результативности деятельности муниципальных служащих</t>
  </si>
  <si>
    <t>1100122090</t>
  </si>
  <si>
    <t xml:space="preserve">        Организация экспертной оценки сметной документации по планированию расходов местного бюджета города Кировска</t>
  </si>
  <si>
    <t>1100126230</t>
  </si>
  <si>
    <t xml:space="preserve">        Организация аудиторской проверки финансово-хозяйственной деятельности АНО "Хибинский центр развития бизнеса"</t>
  </si>
  <si>
    <t>1100127130</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</si>
  <si>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2017-2019 годы"</t>
  </si>
  <si>
    <t>1300000000</t>
  </si>
  <si>
    <t xml:space="preserve">      Обеспечение своевременной и качественной подготовки городского хозяйства к работе в осенне-зимний период</t>
  </si>
  <si>
    <t>1300100000</t>
  </si>
  <si>
    <t xml:space="preserve">        Капитальный ремонт и подготовка инженерных сетей на территории муниципального образования город Кировск с подведомственной территорией к работе в осенне – зимний период</t>
  </si>
  <si>
    <t>1300121400</t>
  </si>
  <si>
    <t xml:space="preserve">        Проведение строительного контроля и негосударственная экспертиза смет</t>
  </si>
  <si>
    <t>1300121410</t>
  </si>
  <si>
    <t xml:space="preserve">        Актуализация схемы теплоснабжения муниципального образования город Кировск с подведомственной территорией</t>
  </si>
  <si>
    <t>1300121420</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</si>
  <si>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2017-2019 годы"</t>
  </si>
  <si>
    <t>1400000000</t>
  </si>
  <si>
    <t xml:space="preserve">      Обеспечение мероприятий по сокращению дорожно-транспортных происшествий и тяжести их последствий</t>
  </si>
  <si>
    <t>1400200000</t>
  </si>
  <si>
    <t xml:space="preserve">        Программа комплексного развития транспортной инфраструктуры</t>
  </si>
  <si>
    <t>1400221540</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</si>
  <si>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2017-2019 годы"</t>
  </si>
  <si>
    <t>4200000000</t>
  </si>
  <si>
    <t xml:space="preserve">      Деятельность в сфере эффективного использования  и распоряжения муниципальным имуществом</t>
  </si>
  <si>
    <t>4200100000</t>
  </si>
  <si>
    <t xml:space="preserve">        Закупка товаров, работ, услуг в сфере информационно-коммуникационных технологий для обеспечения деятельности КУМС</t>
  </si>
  <si>
    <t>4200124500</t>
  </si>
  <si>
    <t xml:space="preserve">        Проведение регистрации права собственности муниципального образования город Кировск с подведомственной территорией на объекты недвижимости</t>
  </si>
  <si>
    <t>4200124510</t>
  </si>
  <si>
    <t xml:space="preserve">        Обеспечение охраны в муниципальных помещениях</t>
  </si>
  <si>
    <t>4200124520</t>
  </si>
  <si>
    <t xml:space="preserve">        Содержание муниципальных нежилых зданий и помещений в надлежащем состоянии</t>
  </si>
  <si>
    <t>4200124530</t>
  </si>
  <si>
    <t xml:space="preserve">        Уплата налогов, сборов и иных обязательных платежей КУМС</t>
  </si>
  <si>
    <t>4200124540</t>
  </si>
  <si>
    <t xml:space="preserve">        Проведение формирования земельных участков под объектами муниципальной собственности</t>
  </si>
  <si>
    <t>4200124560</t>
  </si>
  <si>
    <t xml:space="preserve">        Нормативы градостроительного проектирования город Кировск с подведомственной территорией</t>
  </si>
  <si>
    <t>4200124590</t>
  </si>
  <si>
    <t xml:space="preserve">        Приобретение товаров, работ, услуг по договору финансовой аренды (лизинга)</t>
  </si>
  <si>
    <t>4200127150</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</si>
  <si>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</si>
  <si>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4400175540</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</si>
  <si>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</si>
  <si>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4400175550</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</si>
  <si>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2017-2019 годы"</t>
  </si>
  <si>
    <t>4800000000</t>
  </si>
  <si>
    <t xml:space="preserve">      Финансовое обеспечение текущей деятельности казенного учреждения</t>
  </si>
  <si>
    <t>4800100000</t>
  </si>
  <si>
    <t xml:space="preserve">        Обеспечение деятельности МКУ "Центр учета г. Кировска"</t>
  </si>
  <si>
    <t>4800124850</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</si>
  <si>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2017 год и плановый период 2018-2019 годов"</t>
  </si>
  <si>
    <t>4900000000</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</si>
  <si>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</si>
  <si>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4900100000</t>
  </si>
  <si>
    <t xml:space="preserve">        Обеспечение деятельности МКУ "МФЦ г. Кировска"</t>
  </si>
  <si>
    <t>4900124800</t>
  </si>
  <si>
    <t xml:space="preserve">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2017 год и плановый период 2018-2019 годов"</t>
  </si>
  <si>
    <t>5100000000</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</si>
  <si>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</si>
  <si>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5100100000</t>
  </si>
  <si>
    <t xml:space="preserve">        Содержание имущества МАУ "Центр МТО г. Кировска"</t>
  </si>
  <si>
    <t>5100124880</t>
  </si>
  <si>
    <t xml:space="preserve">          Предоставление субсидий бюджетным, автономным учреждениям и иным некоммерческим организациям</t>
  </si>
  <si>
    <t>600</t>
  </si>
  <si>
    <t xml:space="preserve">        Обеспечение деятельности МАУ "Центр МТО г. Кировска"</t>
  </si>
  <si>
    <t>5100124940</t>
  </si>
  <si>
    <t xml:space="preserve">        Обеспечение эксплуатационно-технического и транспортного обслуживания муниципальных учреждений</t>
  </si>
  <si>
    <t>5100124950</t>
  </si>
  <si>
    <t xml:space="preserve">      Обеспечение комплексной безопасности муниципальных учреждений города Кировска</t>
  </si>
  <si>
    <t>5100200000</t>
  </si>
  <si>
    <t xml:space="preserve">        Выполнение ремонтных работ в муниципальных учреждениях</t>
  </si>
  <si>
    <t>5100224930</t>
  </si>
  <si>
    <t xml:space="preserve">        Компенсация расходов по оплате стоимости проезда и провоза багажа к месту использования отпуска (отдыха) и обратно</t>
  </si>
  <si>
    <t>9020013060</t>
  </si>
  <si>
    <t xml:space="preserve">        Прочие расходы и услуги муниципального образования город Кировск с подведомственной территорией</t>
  </si>
  <si>
    <t>9020090240</t>
  </si>
  <si>
    <t xml:space="preserve">    Непрограммная деятельность Финансово-экономического управления администрации города Кировска</t>
  </si>
  <si>
    <t>9030000000</t>
  </si>
  <si>
    <t xml:space="preserve">      Непрограммная деятельность Финансово-экономического управления администрации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</si>
  <si>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</si>
  <si>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9030090020</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</si>
  <si>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</si>
  <si>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9030090030</t>
  </si>
  <si>
    <t xml:space="preserve">        Средства, зарезервированные на софинансирование расходов в рамках реализации областных региональных программ</t>
  </si>
  <si>
    <t>9030090040</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</si>
  <si>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</si>
  <si>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9100000000</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</si>
  <si>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</si>
  <si>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9100013060</t>
  </si>
  <si>
    <t xml:space="preserve">    Непрограммная деятельность МКУ "Центр бухгалтерского учета и отчетности муниципальных учреждений города Кировска"</t>
  </si>
  <si>
    <t>9120000000</t>
  </si>
  <si>
    <t xml:space="preserve">      Непрограммная деятельность МКУ "Центр бухгалтерского учета и отчетности муниципальных учреждений города Кировска"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</si>
  <si>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</si>
  <si>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9120013060</t>
  </si>
  <si>
    <t>НАЦИОНАЛЬНАЯ БЕЗОПАСНОСТЬ И ПРАВООХРАНИТЕЛЬНАЯ ДЕЯТЕЛЬНОСТЬ</t>
  </si>
  <si>
    <t>0300</t>
  </si>
  <si>
    <t xml:space="preserve">  Органы юстиции</t>
  </si>
  <si>
    <t>0304</t>
  </si>
  <si>
    <t xml:space="preserve">        Обеспечение исполнения функций в рамках переданных государственных полномочий по регистрации актов гражданского состояния</t>
  </si>
  <si>
    <t>4400159300</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</si>
  <si>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</si>
  <si>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4400200000</t>
  </si>
  <si>
    <t>4400259300</t>
  </si>
  <si>
    <t xml:space="preserve">  Защита населения и территории от чрезвычайных ситуаций природного и техногенного характера, гражданская оборона</t>
  </si>
  <si>
    <t>0309</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</si>
  <si>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2017-2019 годы</t>
  </si>
  <si>
    <t>4300000000</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</si>
  <si>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</si>
  <si>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4300100000</t>
  </si>
  <si>
    <t xml:space="preserve">        Проведение работ по предотвращению и ликвидации чрезвычайных ситуаций</t>
  </si>
  <si>
    <t>4300124300</t>
  </si>
  <si>
    <t xml:space="preserve">        Приобретение материальных ценностей для предотвращения чрезвычайных ситуаций</t>
  </si>
  <si>
    <t>4300124310</t>
  </si>
  <si>
    <t>4300190010</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</si>
  <si>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2017-2019 годы"</t>
  </si>
  <si>
    <t>4600000000</t>
  </si>
  <si>
    <t>4600100000</t>
  </si>
  <si>
    <t xml:space="preserve">        Обеспечение деятельности МКУ "ГО и ЧС"</t>
  </si>
  <si>
    <t>4600124600</t>
  </si>
  <si>
    <t xml:space="preserve">      Организация службы лавинной безопасности</t>
  </si>
  <si>
    <t>4600200000</t>
  </si>
  <si>
    <t xml:space="preserve">        Материально-техническое обеспечение службы лавинной безопасности</t>
  </si>
  <si>
    <t>4600224610</t>
  </si>
  <si>
    <t xml:space="preserve">    Непрограммная деятельность  МКУ "Управление по делам гражданской обороны и чрезвычайным ситуациям города Кировска"</t>
  </si>
  <si>
    <t>9080000000</t>
  </si>
  <si>
    <t xml:space="preserve">      Непрограммная деятельность  МКУ "Управление по делам гражданской обороны и чрезвычайным ситуациям города Кировска"</t>
  </si>
  <si>
    <t>9080013060</t>
  </si>
  <si>
    <t xml:space="preserve">  Другие вопросы в области национальной безопасности и правоохранительной деятельности</t>
  </si>
  <si>
    <t>0314</t>
  </si>
  <si>
    <t xml:space="preserve">    Муниципальная программа "Профилактика терроризма, экстремизма и правонарушений в городе Кировске на 2017-2019 годы"</t>
  </si>
  <si>
    <t>2400000000</t>
  </si>
  <si>
    <t xml:space="preserve">      Обеспечение профилактики правонарушений, усиления контроля за гражданами, склонными к противоправной деятельности</t>
  </si>
  <si>
    <t>2400100000</t>
  </si>
  <si>
    <t xml:space="preserve">        Профилактика правонарушений в отношении различных категорий граждан и по отдельным видам противоправной деятельности</t>
  </si>
  <si>
    <t>2400121600</t>
  </si>
  <si>
    <t>НАЦИОНАЛЬНАЯ ЭКОНОМИКА</t>
  </si>
  <si>
    <t>0400</t>
  </si>
  <si>
    <t xml:space="preserve">  Сельское хозяйство и рыболовство</t>
  </si>
  <si>
    <t>0405</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</si>
  <si>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2017-2019 годах"</t>
  </si>
  <si>
    <t>3900000000</t>
  </si>
  <si>
    <t xml:space="preserve">      Регулирование численности безнадзорных животных, осуществление функций по собакоотлову</t>
  </si>
  <si>
    <t>3900200000</t>
  </si>
  <si>
    <t xml:space="preserve">        Осуществление деятельности по отлову и содержанию безнадзорных животных</t>
  </si>
  <si>
    <t>3900275590</t>
  </si>
  <si>
    <t xml:space="preserve">        Организация осуществления деятельности по отлову и содержанию безнадзорных животных</t>
  </si>
  <si>
    <t>3900275600</t>
  </si>
  <si>
    <t xml:space="preserve">        Осуществление деятельности по отлову и содержанию безнадзорных животных за счет средств местного бюджета</t>
  </si>
  <si>
    <t>39002А5590</t>
  </si>
  <si>
    <t xml:space="preserve">  Дорожное хозяйство (дорожные фонды)</t>
  </si>
  <si>
    <t>0409</t>
  </si>
  <si>
    <t xml:space="preserve">    Муниципальная программа "Развитие туризма в муниципальном образовании город Кировск с подведомственной территорией на 2017-2019 годы"</t>
  </si>
  <si>
    <t>0300000000</t>
  </si>
  <si>
    <t xml:space="preserve">      Создание туристско-рекреационного кластера "Хибины" за счет средств федерального бюджета</t>
  </si>
  <si>
    <t>0300200000</t>
  </si>
  <si>
    <t xml:space="preserve">        Реализация мероприятий федеральной целевой программы "Развитие внутреннего и въездного туризма в Российской Федерации (2011-2018 годы)"</t>
  </si>
  <si>
    <t>03002R1100</t>
  </si>
  <si>
    <t xml:space="preserve">          Капитальные вложения в объекты государственной (муниципальной) собственности</t>
  </si>
  <si>
    <t>400</t>
  </si>
  <si>
    <t xml:space="preserve">      Создание туристско-рекреационного кластера "Хибины" за счет средств областного бюджета</t>
  </si>
  <si>
    <t>0300300000</t>
  </si>
  <si>
    <t>03003R1100</t>
  </si>
  <si>
    <t xml:space="preserve">      Создание туристско-рекреационного кластера "Хибины" за счет средств местного бюджета</t>
  </si>
  <si>
    <t>0300400000</t>
  </si>
  <si>
    <t xml:space="preserve">        Обеспечение транспортной инфраструктурой туристско-рекреационного кластера "Хибины"</t>
  </si>
  <si>
    <t>03004L1100</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</si>
  <si>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2017-2019 годы"</t>
  </si>
  <si>
    <t>3700000000</t>
  </si>
  <si>
    <t xml:space="preserve">      Достижение требуемого технического и эксплуатационного состояния автомобильных дорог общего пользования местного значения</t>
  </si>
  <si>
    <t>3700100000</t>
  </si>
  <si>
    <t xml:space="preserve">        Ремонт автомобильных дорог общего пользования местного значения</t>
  </si>
  <si>
    <t>3700123700</t>
  </si>
  <si>
    <t xml:space="preserve">        Ремонт дворовых территорий, проездов к дворовым территориям многоквартирных домов</t>
  </si>
  <si>
    <t>3700123710</t>
  </si>
  <si>
    <t xml:space="preserve">  Связь и информатика</t>
  </si>
  <si>
    <t>0410</t>
  </si>
  <si>
    <t xml:space="preserve">        Техническое сопровождение программного обеспечения "Система автоматизированного рабочего места  муниципального образования"</t>
  </si>
  <si>
    <t>4400170570</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</si>
  <si>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</si>
  <si>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44001S0570</t>
  </si>
  <si>
    <t xml:space="preserve">  Другие вопросы в области национальной экономики</t>
  </si>
  <si>
    <t>0412</t>
  </si>
  <si>
    <t xml:space="preserve">      Создание условий для приоритетного развития внутреннего  и въездного туризма</t>
  </si>
  <si>
    <t>0300100000</t>
  </si>
  <si>
    <t xml:space="preserve">        Обеспечение организационной и информационной поддержки туристской отрасли</t>
  </si>
  <si>
    <t>0300120550</t>
  </si>
  <si>
    <t xml:space="preserve">    Муниципальная  программа "Развитие малого и среднего предпринимательства в городе Кировске на 2017-2019 годы"</t>
  </si>
  <si>
    <t>0600000000</t>
  </si>
  <si>
    <t xml:space="preserve">      Мероприятия по поддержке  малого и среднего предпринимательства в городе Кировске</t>
  </si>
  <si>
    <t>0600100000</t>
  </si>
  <si>
    <t xml:space="preserve">        Административно-организационная поддержка малого и среднего предпринимательства</t>
  </si>
  <si>
    <t>0600120810</t>
  </si>
  <si>
    <t xml:space="preserve">        Обеспечение информационной, консультационной поддержки субъектов малого и среднего предпринимательства</t>
  </si>
  <si>
    <t>0600120820</t>
  </si>
  <si>
    <t xml:space="preserve">        Оказание поддержки субъектам малого и среднего предпринимательства в области подготовки и повышения квалификации кадров</t>
  </si>
  <si>
    <t>0600120830</t>
  </si>
  <si>
    <t xml:space="preserve">        Расширение форм финансовой поддержки субъектов малого и среднего предпринимательства</t>
  </si>
  <si>
    <t>0600120840</t>
  </si>
  <si>
    <t xml:space="preserve">      Мероприятия по финансовой поддержке монопрофильных городов</t>
  </si>
  <si>
    <t>0600200000</t>
  </si>
  <si>
    <t xml:space="preserve">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 за счет средств местного бюджета</t>
  </si>
  <si>
    <t>06002L5270</t>
  </si>
  <si>
    <t xml:space="preserve">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 за счет средств областного бюджета</t>
  </si>
  <si>
    <t>06002R5270</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</si>
  <si>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2017-2019 годы"</t>
  </si>
  <si>
    <t>2100000000</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</si>
  <si>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</si>
  <si>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2100100000</t>
  </si>
  <si>
    <t xml:space="preserve">        Разработка проектной документации на обеспечение сформированных для индивидуального жилищного строительства земельных участков в н.п. Титан объектами дорожной инфраструктуры</t>
  </si>
  <si>
    <t>2100122120</t>
  </si>
  <si>
    <t xml:space="preserve">        Проведение работ по обеспечению сформированных для индивидуального жилищного строительства земельных участков в н.п. Титан объектами коммунальной инфраструктуры  в соответсвии с проектной документацией</t>
  </si>
  <si>
    <t>2100122130</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</si>
  <si>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</si>
  <si>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4400175510</t>
  </si>
  <si>
    <t xml:space="preserve">    Ведомственная целевая программа "Информационно-аналитическое обеспечение отрасли туризма в муниципальном образовании город Кировск с подведомственной территорией на 2017-2019  годы"</t>
  </si>
  <si>
    <t>4700000000</t>
  </si>
  <si>
    <t xml:space="preserve">      Финансовое обеспечение отрасли туризма в городе Кировске</t>
  </si>
  <si>
    <t>4700100000</t>
  </si>
  <si>
    <t xml:space="preserve">        Предоставление консультационных и методических услуг</t>
  </si>
  <si>
    <t>4700124700</t>
  </si>
  <si>
    <t>ЖИЛИЩНО-КОММУНАЛЬНОЕ ХОЗЯЙСТВО</t>
  </si>
  <si>
    <t>0500</t>
  </si>
  <si>
    <t xml:space="preserve">  Жилищное хозяйство</t>
  </si>
  <si>
    <t>0501</t>
  </si>
  <si>
    <t xml:space="preserve">        Проведение государственной экспертизы для начала строительства объектов инженерной инфраструктуры на земельных участках, выделенных для предоставления на безвозмездной основе многодетным семьям</t>
  </si>
  <si>
    <t>2100127110</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</si>
  <si>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</si>
  <si>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2100170960</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</si>
  <si>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</si>
  <si>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21001S0960</t>
  </si>
  <si>
    <t xml:space="preserve">    Ведомственная целевая программа "Организация эксплуатации и ремонта муниципального жилищного фонда на 2017-2019 годы"</t>
  </si>
  <si>
    <t>3800000000</t>
  </si>
  <si>
    <t xml:space="preserve">      Обеспечение надлежащего технического состояния инженерного оборудования и несущих конструктивных элементов, расположенных в жилых помещениях</t>
  </si>
  <si>
    <t>3800100000</t>
  </si>
  <si>
    <t xml:space="preserve">        Замена и ремонт конструктивных элементов, оконных заполнений и инженерного оборудования</t>
  </si>
  <si>
    <t>3800123800</t>
  </si>
  <si>
    <t xml:space="preserve">      Приведение пустующих муниципальных жилых помещений в надлежащее санитарно-техническое состояние</t>
  </si>
  <si>
    <t>3800200000</t>
  </si>
  <si>
    <t xml:space="preserve">        Ремонт пустующего муниципального жилищного фонда</t>
  </si>
  <si>
    <t>3800223810</t>
  </si>
  <si>
    <t xml:space="preserve">        Санитарная обработка жилых помещений жилищного фонда</t>
  </si>
  <si>
    <t>3800223820</t>
  </si>
  <si>
    <t xml:space="preserve">        Приобретение товаров, работ и услуг для благоустройства жилищного фонда</t>
  </si>
  <si>
    <t>4200124550</t>
  </si>
  <si>
    <t xml:space="preserve">        Содержание муниципальных жилых зданий и помещений в надлежащем состоянии</t>
  </si>
  <si>
    <t>4200124570</t>
  </si>
  <si>
    <t xml:space="preserve">  Коммунальное хозяйство</t>
  </si>
  <si>
    <t>0502</t>
  </si>
  <si>
    <t xml:space="preserve">        Субсидия на реализацию проекта "Водовод внешнего водоснабжения поселка Титан и промплощадки АНОФ - 3 АО "Апатит"</t>
  </si>
  <si>
    <t>1300160060</t>
  </si>
  <si>
    <t xml:space="preserve">  Благоустройство</t>
  </si>
  <si>
    <t>0503</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</si>
  <si>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</si>
  <si>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0400000000</t>
  </si>
  <si>
    <t xml:space="preserve">      Совершенствование архитектурного облика и ландшафтного дизайна территории муниципального образования города Кировска</t>
  </si>
  <si>
    <t>0400100000</t>
  </si>
  <si>
    <t xml:space="preserve">        Строительство детских-игровых, спортивных площадок</t>
  </si>
  <si>
    <t>0400120610</t>
  </si>
  <si>
    <t xml:space="preserve">        Дооборудование остановочных павильонов</t>
  </si>
  <si>
    <t>0400123550</t>
  </si>
  <si>
    <t xml:space="preserve">        Реконструкция ливневой канализации</t>
  </si>
  <si>
    <t>0400126010</t>
  </si>
  <si>
    <t xml:space="preserve">        Капитальный ремонт набережной озера "Верхнее"</t>
  </si>
  <si>
    <t>0400126020</t>
  </si>
  <si>
    <t xml:space="preserve">        Капитальный ремонт территории городской площади</t>
  </si>
  <si>
    <t>0400126030</t>
  </si>
  <si>
    <t xml:space="preserve">        Строительство автостоянок и мест парковки транспортных средств</t>
  </si>
  <si>
    <t>0400126040</t>
  </si>
  <si>
    <t xml:space="preserve">        Строительство скверов, зон отдыха</t>
  </si>
  <si>
    <t>0400126050</t>
  </si>
  <si>
    <t xml:space="preserve">        Разработка проектно-сметной документации</t>
  </si>
  <si>
    <t>0400127160</t>
  </si>
  <si>
    <t xml:space="preserve">      Реализация проектов по поддержке местных инициатив за счет средств областного бюджета</t>
  </si>
  <si>
    <t>0400200000</t>
  </si>
  <si>
    <t xml:space="preserve">        Ремонт набережной озера "Верхнее" за счет средств областного бюджета</t>
  </si>
  <si>
    <t>0400271090</t>
  </si>
  <si>
    <t xml:space="preserve">      Реализация проектов по поддержке местных инициатив за счет средств местного бюджета</t>
  </si>
  <si>
    <t>0400300000</t>
  </si>
  <si>
    <t xml:space="preserve">        Ремонт набережной озера "Верхнее" за счет средств местного бюджета</t>
  </si>
  <si>
    <t>04003S1090</t>
  </si>
  <si>
    <t xml:space="preserve">      Реализация проектов по поддержке местных инициатив за счет внебюджетных поступлений от физических лиц</t>
  </si>
  <si>
    <t>0400400000</t>
  </si>
  <si>
    <t>04004S1090</t>
  </si>
  <si>
    <t xml:space="preserve">      Реализация проектов по поддержке местных инициатив за счет внебюджетных поступлений от юридических лиц</t>
  </si>
  <si>
    <t>0400500000</t>
  </si>
  <si>
    <t>04005S1090</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</si>
  <si>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2017-2019 годах"</t>
  </si>
  <si>
    <t>1200000000</t>
  </si>
  <si>
    <t xml:space="preserve">      Организация сбора и вывоза бытового, крупногабаритного мусора</t>
  </si>
  <si>
    <t>1200100000</t>
  </si>
  <si>
    <t xml:space="preserve">        Ликвидация несанкционированных свалок</t>
  </si>
  <si>
    <t>1200121300</t>
  </si>
  <si>
    <t xml:space="preserve">        Оборудование мест для сбора бытовых отходов в городе Кировске</t>
  </si>
  <si>
    <t>1200121320</t>
  </si>
  <si>
    <t xml:space="preserve">        Актуализация генеральной схемы санитарной очистки территории муниципального образования город Кировск с подведомственной территорией</t>
  </si>
  <si>
    <t>1200121450</t>
  </si>
  <si>
    <t xml:space="preserve">      Организация мероприятий по брошенному и разукомплектованному транспорту</t>
  </si>
  <si>
    <t>1200200000</t>
  </si>
  <si>
    <t xml:space="preserve">        Оценка, эвакуация и утилизация брошенного и разукомплектованного транспорта</t>
  </si>
  <si>
    <t>1200221310</t>
  </si>
  <si>
    <t xml:space="preserve">      Развитие системы предупреждения опасного поведения участников дорожного движения</t>
  </si>
  <si>
    <t>1400100000</t>
  </si>
  <si>
    <t xml:space="preserve">        Приобретение флаеров</t>
  </si>
  <si>
    <t>1400121520</t>
  </si>
  <si>
    <t xml:space="preserve">        Обеспечение безопасности дорожного движения</t>
  </si>
  <si>
    <t>1400221500</t>
  </si>
  <si>
    <t xml:space="preserve">        Совершенствование организации дорожного движения транспорта и пешеходов на улично-дорожной сети города и автомобильных дорогах</t>
  </si>
  <si>
    <t>1400221510</t>
  </si>
  <si>
    <t xml:space="preserve">    Муниципальная программа "Развитие образования , культуры, молодежной политики, физической культуры  и спорта города Кировска на 2017-2019 годы"</t>
  </si>
  <si>
    <t>2200000000</t>
  </si>
  <si>
    <t xml:space="preserve">      Комплекс мероприятий, направленных на создание условий для развития физической культуры и спорта в городе Кировске</t>
  </si>
  <si>
    <t>2200300000</t>
  </si>
  <si>
    <t xml:space="preserve">        Разработка концепции благоустройства центрального городского парка г. Кировска</t>
  </si>
  <si>
    <t>2200326180</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</si>
  <si>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2017 год"</t>
  </si>
  <si>
    <t>2500000000</t>
  </si>
  <si>
    <t xml:space="preserve">      Мероприятия, направленные на благоустройство дворовых территорий муниципального образования город Кировск с подведомственной территорией</t>
  </si>
  <si>
    <t>2500100000</t>
  </si>
  <si>
    <t xml:space="preserve">        Расходы на благоустройство территорий муниципального образования город Кировск за счет средств местного бюджета</t>
  </si>
  <si>
    <t>25001L5550</t>
  </si>
  <si>
    <t xml:space="preserve">        Расходы на благоустройство территорий муниципального образования город Кировск за счет средств федерального и областного бюджетов</t>
  </si>
  <si>
    <t>25001R5550</t>
  </si>
  <si>
    <t xml:space="preserve">      Мероприятия, направленные на благоустройство наиболее посещаемых территорий муниципального образования город Кировск с подведомственной территорией</t>
  </si>
  <si>
    <t>2500200000</t>
  </si>
  <si>
    <t>25002L5550</t>
  </si>
  <si>
    <t>25002R5550</t>
  </si>
  <si>
    <t xml:space="preserve">      Мероприятия, направленные на улучшение внешнего облика общественных территорий и территорий многоквартирных жилых домов</t>
  </si>
  <si>
    <t>2500300000</t>
  </si>
  <si>
    <t xml:space="preserve">        Проведение работ, направленных на улучшение внешнего облика общественных территорий и территорий многоквартирных жилых домов</t>
  </si>
  <si>
    <t>2500327100</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</si>
  <si>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2017-2019 годы"</t>
  </si>
  <si>
    <t>3400000000</t>
  </si>
  <si>
    <t xml:space="preserve">      Обеспечение мероприятий в отношении автомобильных дорог, элементов обустройства дорог и инженерной инфраструктуры</t>
  </si>
  <si>
    <t>3400100000</t>
  </si>
  <si>
    <t xml:space="preserve">        Выполнение работ по содержанию автомобильных дорог, элементов обустройства дорог, объектов инженерной инфраструктуры</t>
  </si>
  <si>
    <t>3400123400</t>
  </si>
  <si>
    <t xml:space="preserve">        Выполнение работ по содержанию снежных свалок</t>
  </si>
  <si>
    <t>3400123410</t>
  </si>
  <si>
    <t xml:space="preserve">      Снабжение электрической энергией и техническое обслуживание объектов уличного и дворового наружного освещения</t>
  </si>
  <si>
    <t>3400200000</t>
  </si>
  <si>
    <t xml:space="preserve">        Текущее обслуживание объектов уличного и дворового освещения</t>
  </si>
  <si>
    <t>3400223420</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</si>
  <si>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2017-2019 годы"</t>
  </si>
  <si>
    <t>3500000000</t>
  </si>
  <si>
    <t xml:space="preserve">      Мероприятия по обслуживанию объектов внешнего благоустройства</t>
  </si>
  <si>
    <t>3500100000</t>
  </si>
  <si>
    <t xml:space="preserve">        Благоустройство объектов,  расположенных на территории муниципального образования город Кировск с подведомственной территорией</t>
  </si>
  <si>
    <t>3500123500</t>
  </si>
  <si>
    <t xml:space="preserve">        Озеленение  объектов внешнего благоустройства, уличной дорожной сети</t>
  </si>
  <si>
    <t>3500123510</t>
  </si>
  <si>
    <t xml:space="preserve">        Ремонт и дооборудование объектов внешнего благоустройства</t>
  </si>
  <si>
    <t>3500123520</t>
  </si>
  <si>
    <t xml:space="preserve">        Содержание объектов внешнего благоустройства</t>
  </si>
  <si>
    <t>3500123530</t>
  </si>
  <si>
    <t xml:space="preserve">        Приобретение материальных запасов и материальных ценностей для улучшения внешнего вида  города Кировска</t>
  </si>
  <si>
    <t>3500123540</t>
  </si>
  <si>
    <t>3500190010</t>
  </si>
  <si>
    <t xml:space="preserve">      Проведение комплекса мероприятий по уничтожению сорняка "Борщевик Сосновского"</t>
  </si>
  <si>
    <t>3900100000</t>
  </si>
  <si>
    <t xml:space="preserve">        Выполнение работ по борьбе с сорняком "Борщевик Сосновского"</t>
  </si>
  <si>
    <t>3900123900</t>
  </si>
  <si>
    <t xml:space="preserve">      Своевременная транспортировка умерших в морг</t>
  </si>
  <si>
    <t>3900300000</t>
  </si>
  <si>
    <t xml:space="preserve">        Транспортировка в морг с мест обнаружения или проишествия тел умерших (погибших)</t>
  </si>
  <si>
    <t>3900323920</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</si>
  <si>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2017-2019 годах"</t>
  </si>
  <si>
    <t>4000000000</t>
  </si>
  <si>
    <t xml:space="preserve">      Обеспечение выполнения технических работ  на территории городских кладбищ</t>
  </si>
  <si>
    <t>4000100000</t>
  </si>
  <si>
    <t xml:space="preserve">        Текущий ремонт и содержание объектов захоронений в зимний и летний период</t>
  </si>
  <si>
    <t>4000124010</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</si>
  <si>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2017 -2019 годах"</t>
  </si>
  <si>
    <t>4100000000</t>
  </si>
  <si>
    <t xml:space="preserve">      Мероприятия по  подготовке к проведению праздничных мероприятий</t>
  </si>
  <si>
    <t>4100100000</t>
  </si>
  <si>
    <t xml:space="preserve">        Приобретение праздничного инвентаря</t>
  </si>
  <si>
    <t>4100124100</t>
  </si>
  <si>
    <t xml:space="preserve">        Выполнение  работ по художественному оформлению города</t>
  </si>
  <si>
    <t>4100124110</t>
  </si>
  <si>
    <t xml:space="preserve">        Ремонт  праздничного инвентаря</t>
  </si>
  <si>
    <t>4100124120</t>
  </si>
  <si>
    <t xml:space="preserve">        Организация праздничных мероприятий</t>
  </si>
  <si>
    <t>4100124130</t>
  </si>
  <si>
    <t xml:space="preserve">  Другие вопросы в области жилищно-коммунального хозяйства</t>
  </si>
  <si>
    <t>0505</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</si>
  <si>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2017-2019 годы"</t>
  </si>
  <si>
    <t>0200000000</t>
  </si>
  <si>
    <t xml:space="preserve">      Мероприятия по обеспечению рационального и экономного использования энергетических ресурсов</t>
  </si>
  <si>
    <t>0200100000</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</si>
  <si>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</si>
  <si>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0200120430</t>
  </si>
  <si>
    <t xml:space="preserve">        Замена индивидуальных приборов учета горячего и холодного водоснабжения, электроэнергии, устранение выявленных несоответствий</t>
  </si>
  <si>
    <t>0200120450</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</si>
  <si>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2017-2019 годы"</t>
  </si>
  <si>
    <t>4500000000</t>
  </si>
  <si>
    <t>4500100000</t>
  </si>
  <si>
    <t xml:space="preserve">        Обеспечение деятельности МКУ "УКГХ"</t>
  </si>
  <si>
    <t>4500124400</t>
  </si>
  <si>
    <t xml:space="preserve">    Непрограммная деятельность МКУ "Управление Кировским городским хозяйством"</t>
  </si>
  <si>
    <t>9070000000</t>
  </si>
  <si>
    <t xml:space="preserve">      Непрограммная деятельность МКУ "Управление Кировским городским хозяйством"</t>
  </si>
  <si>
    <t>9070013060</t>
  </si>
  <si>
    <t>ОБРАЗОВАНИЕ</t>
  </si>
  <si>
    <t>0700</t>
  </si>
  <si>
    <t xml:space="preserve">  Дошкольное образование</t>
  </si>
  <si>
    <t>0701</t>
  </si>
  <si>
    <t xml:space="preserve">      Комплекс мероприятий, направленных на улучшение качества предоставляемых услуг в области образования</t>
  </si>
  <si>
    <t>2200100000</t>
  </si>
  <si>
    <t xml:space="preserve">        Модернизация образования</t>
  </si>
  <si>
    <t>2200126100</t>
  </si>
  <si>
    <t xml:space="preserve">        Обеспечение комплексной безопасности муниципальных образовательных организаций за счет средств областного бюджета</t>
  </si>
  <si>
    <t>2200170790</t>
  </si>
  <si>
    <t xml:space="preserve">        Обеспечение комплексной безопасности муниципальных образовательных организаций за счет средств местного бюджета</t>
  </si>
  <si>
    <t>22001S0790</t>
  </si>
  <si>
    <t xml:space="preserve">      Мероприятия, направленные на формирование доступной среды в муниципальных учреждениях города Кировска</t>
  </si>
  <si>
    <t>2200400000</t>
  </si>
  <si>
    <t xml:space="preserve">        Реализация мероприятий государственной программы Российской Федерации "Доступная среда" на 2011 - 2020 годы за счет средств местного бюджета</t>
  </si>
  <si>
    <t>22004L0270</t>
  </si>
  <si>
    <t xml:space="preserve">        Реализация мероприятий государственной программы Российской Федерации "Доступная среда" на 2011 - 2020 годы</t>
  </si>
  <si>
    <t>22004R0270</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</si>
  <si>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2017 год и плановый период 2018-2019 гг"</t>
  </si>
  <si>
    <t>3100000000</t>
  </si>
  <si>
    <t xml:space="preserve">      Предоставление дошкольного образования и воспитания</t>
  </si>
  <si>
    <t>3100100000</t>
  </si>
  <si>
    <t xml:space="preserve">        Оказание муниципальной услуги по предоставлению дошкольного образования и воспитания</t>
  </si>
  <si>
    <t>3100123000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</si>
  <si>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</si>
  <si>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3100171100</t>
  </si>
  <si>
    <t xml:space="preserve">        Предоставление дошкольного образования и воспитания за счёт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</si>
  <si>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3100175380</t>
  </si>
  <si>
    <t xml:space="preserve">        Расходы местного бюджета, направляемые на оплату труда и начисления на выплаты по оплате труда работникам муниципальных учреждений</t>
  </si>
  <si>
    <t>31001S1100</t>
  </si>
  <si>
    <t xml:space="preserve">    Непрограммная деятельность Комитета образования, культуры и спорта администрации города Кировска</t>
  </si>
  <si>
    <t>9130000000</t>
  </si>
  <si>
    <t xml:space="preserve">      Непрограммная деятельность Комитета образования, культуры и спорта администрации города Кировска</t>
  </si>
  <si>
    <t>9130013060</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</si>
  <si>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</si>
  <si>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9130090220</t>
  </si>
  <si>
    <t xml:space="preserve">  Общее образование</t>
  </si>
  <si>
    <t>0702</t>
  </si>
  <si>
    <t xml:space="preserve">    Муниципальная программа "Дополнительная социальная поддержка населения города Кировска с подведомственной территорией на 2014-2019 годы"</t>
  </si>
  <si>
    <t>0700000000</t>
  </si>
  <si>
    <t xml:space="preserve">      Обеспечение и развитие деятельности кадетских классов</t>
  </si>
  <si>
    <t>0700500000</t>
  </si>
  <si>
    <t xml:space="preserve">        Обеспечение бесплатным питанием (обедами) обучающихся кадетских классов</t>
  </si>
  <si>
    <t>0700580140</t>
  </si>
  <si>
    <t xml:space="preserve">        Обеспечение обучающихся кадетских классов бесплатной форменной одеждой и аксессуарами</t>
  </si>
  <si>
    <t>0700580150</t>
  </si>
  <si>
    <t xml:space="preserve">        Выявление, сопровождение и поддержка талантливых детей и молодежи</t>
  </si>
  <si>
    <t>2200126110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</si>
  <si>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</si>
  <si>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3100200000</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</si>
  <si>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</si>
  <si>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3100223020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</si>
  <si>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в Мурманской области"</t>
  </si>
  <si>
    <t>3100275310</t>
  </si>
  <si>
    <t xml:space="preserve">      Организация и предоставление школьного питания</t>
  </si>
  <si>
    <t>3100500000</t>
  </si>
  <si>
    <t xml:space="preserve">        Обеспечение бесплатным питанием отдельных категорий обучающихся</t>
  </si>
  <si>
    <t>3100523050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</si>
  <si>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</si>
  <si>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3100571040</t>
  </si>
  <si>
    <t>3100575320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</si>
  <si>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</si>
  <si>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31005S1040</t>
  </si>
  <si>
    <t xml:space="preserve">        Компенсация расходов на оплату стоимости проезда и провоза багажа к новому месту жительства для лиц, работающих и проживающих в районах Крайнего Севера и приравненных к ним местностях</t>
  </si>
  <si>
    <t>9130090600</t>
  </si>
  <si>
    <t xml:space="preserve">  Дополнительное образование детей</t>
  </si>
  <si>
    <t>0703</t>
  </si>
  <si>
    <t xml:space="preserve">        Обеспечение эффективных мер по вопросам профилактики наркомании, токсикомании, алкоголизма, ВИЧ/СПИДа, правонарушений</t>
  </si>
  <si>
    <t>2200126120</t>
  </si>
  <si>
    <t xml:space="preserve">      Комплекс мероприятий, направленных на улучшение качества предоставляемых услуг в области культуры и искусства</t>
  </si>
  <si>
    <t>2200200000</t>
  </si>
  <si>
    <t xml:space="preserve">        Модернизация и реконструкция учреждений культуры города Кировска</t>
  </si>
  <si>
    <t>2200226140</t>
  </si>
  <si>
    <t xml:space="preserve">        Создание условий для всестороннего развитие и творческой реализации личности</t>
  </si>
  <si>
    <t>2200226150</t>
  </si>
  <si>
    <t xml:space="preserve">        Создание условий для активного отдыха на территории города Кировска</t>
  </si>
  <si>
    <t>2200326170</t>
  </si>
  <si>
    <t xml:space="preserve">        Адаптация муниципальных  учреждений культуры</t>
  </si>
  <si>
    <t>2200426200</t>
  </si>
  <si>
    <t xml:space="preserve">      Предоставление дополнительного образования в сфере общего образования</t>
  </si>
  <si>
    <t>3100300000</t>
  </si>
  <si>
    <t xml:space="preserve">        Оказание муниципальной услуги по предоставлению дополнительного образования в сфере общего образования</t>
  </si>
  <si>
    <t>3100323060</t>
  </si>
  <si>
    <t xml:space="preserve">    Ведомственная целевая программа "Сохранение и развитие дополнительного образования в сфере физической культуры и спорта, организация спортивных мероприятий в городе Кировске на 2017 год и плановый период 2018-2019 гг"</t>
  </si>
  <si>
    <t>3200000000</t>
  </si>
  <si>
    <t xml:space="preserve">      Создание условий для обеспечения деятельности учреждений дополнительного образования в области спорта</t>
  </si>
  <si>
    <t>3200100000</t>
  </si>
  <si>
    <t xml:space="preserve">        Предоставление дополнительного образования в сфере физической культуры и спорта</t>
  </si>
  <si>
    <t>3200123100</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</si>
  <si>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2017 год и плановый период 2018-2019 гг"</t>
  </si>
  <si>
    <t>3300000000</t>
  </si>
  <si>
    <t xml:space="preserve">      Создание условий для обеспечения деятельности  учреждений дополнительного образования  в области культуры и искусства</t>
  </si>
  <si>
    <t>3300100000</t>
  </si>
  <si>
    <t xml:space="preserve">        Предоставление  дополнительного образования детям в сфере культуры и искусства</t>
  </si>
  <si>
    <t>3300123200</t>
  </si>
  <si>
    <t>3300171100</t>
  </si>
  <si>
    <t>33001S1100</t>
  </si>
  <si>
    <t xml:space="preserve">  Молодежная политика</t>
  </si>
  <si>
    <t>0707</t>
  </si>
  <si>
    <t xml:space="preserve">        Организация отдыха и занятости детей</t>
  </si>
  <si>
    <t>2200126130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</si>
  <si>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</si>
  <si>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2200171070</t>
  </si>
  <si>
    <t xml:space="preserve">        Организация отдыха детей Мурманской области в муниципальных образовательных организациях за счет средств местного бюджета</t>
  </si>
  <si>
    <t>22001S1070</t>
  </si>
  <si>
    <t xml:space="preserve">      Реализация молодежной политики города Кировска</t>
  </si>
  <si>
    <t>2200600000</t>
  </si>
  <si>
    <t xml:space="preserve">        Реализация молодежных инициатив и проектов</t>
  </si>
  <si>
    <t>2200626220</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</si>
  <si>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</si>
  <si>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3100400000</t>
  </si>
  <si>
    <t>31004S1070</t>
  </si>
  <si>
    <t xml:space="preserve">        Организация отдыха детей Мурманской области в муниципальных образовательных организациях</t>
  </si>
  <si>
    <t>3100571070</t>
  </si>
  <si>
    <t xml:space="preserve">  Другие вопросы в области образования</t>
  </si>
  <si>
    <t>0709</t>
  </si>
  <si>
    <t xml:space="preserve">        Оказание муниципальной услуги по предоставлению питания обучающимся</t>
  </si>
  <si>
    <t>3100524910</t>
  </si>
  <si>
    <t>КУЛЬТУРА, КИНЕМАТОГРАФИЯ</t>
  </si>
  <si>
    <t>0800</t>
  </si>
  <si>
    <t xml:space="preserve">  Культура</t>
  </si>
  <si>
    <t>0801</t>
  </si>
  <si>
    <t xml:space="preserve">        Субсидии некоммерческим организациям, не являющимися государственными (муниципальными) учреждениями, осуществляющими деятельность в области культуры и искусства</t>
  </si>
  <si>
    <t>2200260080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</si>
  <si>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</si>
  <si>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2200271060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</si>
  <si>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</si>
  <si>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22002S1060</t>
  </si>
  <si>
    <t xml:space="preserve">      Создание условий для деятельности  учреждений клубного типа</t>
  </si>
  <si>
    <t>3300200000</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</si>
  <si>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</si>
  <si>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3300223220</t>
  </si>
  <si>
    <t xml:space="preserve">        Расходы на содержание объекта культурного наследия</t>
  </si>
  <si>
    <t>3300226060</t>
  </si>
  <si>
    <t>3300271100</t>
  </si>
  <si>
    <t>33002S1100</t>
  </si>
  <si>
    <t xml:space="preserve">      Создание условий для деятельности  муниципального музея</t>
  </si>
  <si>
    <t>3300300000</t>
  </si>
  <si>
    <t xml:space="preserve">        Обеспечение деятельности МБУК "Историко-краеведческий музей  с мемориалом  С.М. Кирова и выставочным залом"</t>
  </si>
  <si>
    <t>3300323260</t>
  </si>
  <si>
    <t xml:space="preserve">      Создание условий для деятельности муниципальных библиотек</t>
  </si>
  <si>
    <t>3300400000</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</si>
  <si>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</si>
  <si>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3300423280</t>
  </si>
  <si>
    <t>3300471100</t>
  </si>
  <si>
    <t xml:space="preserve">        Субсидия на поддержку отрасли культуры (комплектование книжных фондов) за счет средств местного бюджета</t>
  </si>
  <si>
    <t>33004L5190</t>
  </si>
  <si>
    <t xml:space="preserve">        Субсидия на поддержку отрасли культуры (комплектование книжных фондов) за счет средств областного бюджета</t>
  </si>
  <si>
    <t>33004R5190</t>
  </si>
  <si>
    <t>33004S1100</t>
  </si>
  <si>
    <t>СОЦИАЛЬНАЯ ПОЛИТИКА</t>
  </si>
  <si>
    <t>1000</t>
  </si>
  <si>
    <t xml:space="preserve">  Пенсионное обеспечение</t>
  </si>
  <si>
    <t>1001</t>
  </si>
  <si>
    <t xml:space="preserve">        Доплаты к пенсиям муниципальных служащих</t>
  </si>
  <si>
    <t>9010090100</t>
  </si>
  <si>
    <t>9020090100</t>
  </si>
  <si>
    <t xml:space="preserve">  Социальное обеспечение населения</t>
  </si>
  <si>
    <t>1003</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</si>
  <si>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</si>
  <si>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0200180080</t>
  </si>
  <si>
    <t xml:space="preserve">      Мероприятия по повышению уровня жизни ветеранов и инвалидов ВОВ</t>
  </si>
  <si>
    <t>0700100000</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</si>
  <si>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</si>
  <si>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0700180010</t>
  </si>
  <si>
    <t xml:space="preserve">      Обеспечение поддержки малообеспеченных семей с несовершеннолетними детьми, а также детей сирот</t>
  </si>
  <si>
    <t>0700200000</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</si>
  <si>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</si>
  <si>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0700275250</t>
  </si>
  <si>
    <t xml:space="preserve">        Обеспечение социальных гарантий и усиление адресной направленности дополнительных мер социальной поддержки детей-сирот</t>
  </si>
  <si>
    <t>0700280030</t>
  </si>
  <si>
    <t xml:space="preserve">      Мероприятия по оказанию социальной помощи населению города Кировска и расширению социальных льгот</t>
  </si>
  <si>
    <t>0700300000</t>
  </si>
  <si>
    <t xml:space="preserve">        Оказание социальной помощи  учащимся общеобразовательных школ из малообеспеченных или многодетных семей</t>
  </si>
  <si>
    <t>0700380020</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</si>
  <si>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</si>
  <si>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0700380040</t>
  </si>
  <si>
    <t xml:space="preserve">        Расширение перечня социальных льгот и усовершенствование видов социальной помощи и социального обслуживания</t>
  </si>
  <si>
    <t>0700380060</t>
  </si>
  <si>
    <t xml:space="preserve">        Ежегодная единовременная выплата медицинским работникам ГОБУЗ "Апатитско-Кировская ЦГБ"</t>
  </si>
  <si>
    <t>0700380130</t>
  </si>
  <si>
    <t xml:space="preserve">    Муниципальная программа "Обеспечение жильем молодых семей в городе Кировске на 2017-2019 годы"</t>
  </si>
  <si>
    <t>1800000000</t>
  </si>
  <si>
    <t xml:space="preserve">      Поддержка молодых семей, признанных в установленном порядке, нуждающимися в улучшении жилищных условий</t>
  </si>
  <si>
    <t>1800100000</t>
  </si>
  <si>
    <t xml:space="preserve">        Обеспечение предоставления дополнительной социальной выплаты многодетным молодым семьям и молодым семьям в случае рождения (усыновления) ребенка</t>
  </si>
  <si>
    <t>1800180120</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</si>
  <si>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</si>
  <si>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18001L0200</t>
  </si>
  <si>
    <t xml:space="preserve">        Предоставление социальной выплаты молодым семьям для улучшения жилищных условий</t>
  </si>
  <si>
    <t>18001R0200</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</si>
  <si>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</si>
  <si>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3100275240</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</si>
  <si>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2017-2019 годы"</t>
  </si>
  <si>
    <t>3600000000</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</si>
  <si>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</si>
  <si>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3600100000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</si>
  <si>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</si>
  <si>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3600160020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</si>
  <si>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</si>
  <si>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3600176600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</si>
  <si>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</si>
  <si>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4400175210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</si>
  <si>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</si>
  <si>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9020075200</t>
  </si>
  <si>
    <t xml:space="preserve">        Ежемесячная денежная выплата гражданам, удостоенным звания "Почётный гражданин города Кировска"</t>
  </si>
  <si>
    <t>9020090110</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</si>
  <si>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</si>
  <si>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9120075100</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</si>
  <si>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</si>
  <si>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9130075110</t>
  </si>
  <si>
    <t xml:space="preserve">  Охрана семьи и детства</t>
  </si>
  <si>
    <t>1004</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</si>
  <si>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</si>
  <si>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42001R0820</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</si>
  <si>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</si>
  <si>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4400175520</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</si>
  <si>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</si>
  <si>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4400175530</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</si>
  <si>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</si>
  <si>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4400175560</t>
  </si>
  <si>
    <t xml:space="preserve">        Содержание ребенка в семье опекуна (попечителя) и приемной семье, а также вознаграждение, причитающееся приемному родителю</t>
  </si>
  <si>
    <t>9020075340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</si>
  <si>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</si>
  <si>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9020075350</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</si>
  <si>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</si>
  <si>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9130075360</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</si>
  <si>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</si>
  <si>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9130075370</t>
  </si>
  <si>
    <t xml:space="preserve">  Другие вопросы в области социальной политики</t>
  </si>
  <si>
    <t>1006</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</si>
  <si>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</si>
  <si>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0700400000</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</si>
  <si>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</si>
  <si>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0700460030</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</si>
  <si>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</si>
  <si>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2200360040</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</si>
  <si>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</si>
  <si>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2400160050</t>
  </si>
  <si>
    <t>ФИЗИЧЕСКАЯ КУЛЬТУРА И СПОРТ</t>
  </si>
  <si>
    <t>1100</t>
  </si>
  <si>
    <t xml:space="preserve">  Физическая культура</t>
  </si>
  <si>
    <t>1101</t>
  </si>
  <si>
    <t xml:space="preserve">        Модернизация и реконструкция учреждений физической культуры и спорта города Кировска</t>
  </si>
  <si>
    <t>2200326160</t>
  </si>
  <si>
    <t xml:space="preserve">        Адаптация муниципальных учреждений физической культуры и спорта</t>
  </si>
  <si>
    <t>2200426210</t>
  </si>
  <si>
    <t xml:space="preserve">      Обеспечение доступа к спортивным объектам МАУ СОК "Горняк"</t>
  </si>
  <si>
    <t>3200300000</t>
  </si>
  <si>
    <t xml:space="preserve">        Предоставление услуг спортивных объектов  МАУ СОК "Горняк"</t>
  </si>
  <si>
    <t>3200323130</t>
  </si>
  <si>
    <t xml:space="preserve">      Приведение объектов физической культуры и спорта в надлежащее санитарно-техническое состояние</t>
  </si>
  <si>
    <t>3200400000</t>
  </si>
  <si>
    <t>3200424930</t>
  </si>
  <si>
    <t xml:space="preserve">  Другие вопросы в области физической культуры и спорта</t>
  </si>
  <si>
    <t>1105</t>
  </si>
  <si>
    <t xml:space="preserve">      Строительство, реконструкция и модернизация спортивных объектов города Кировска</t>
  </si>
  <si>
    <t>2200500000</t>
  </si>
  <si>
    <t xml:space="preserve">        Расходы по проектно-изыскательским работам по строительству спортивно-оздоровительного центра с искусственным ледовым покрытием в г. Кировске</t>
  </si>
  <si>
    <t>2200527140</t>
  </si>
  <si>
    <t xml:space="preserve">        Строительство спортивно-оздоровительного центра с искусственным ледовым покрытием в г. Кировске</t>
  </si>
  <si>
    <t>2200574000</t>
  </si>
  <si>
    <t>22005S4000</t>
  </si>
  <si>
    <t>СРЕДСТВА МАССОВОЙ ИНФОРМАЦИИ</t>
  </si>
  <si>
    <t>1200</t>
  </si>
  <si>
    <t xml:space="preserve">  Периодическая печать и издательства</t>
  </si>
  <si>
    <t>1202</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</si>
  <si>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</si>
  <si>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9020090310</t>
  </si>
  <si>
    <t>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</si>
  <si>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</si>
  <si>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</si>
  <si>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</si>
  <si>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 по коммерческому кредиту</t>
  </si>
  <si>
    <t>9030090260</t>
  </si>
  <si>
    <t xml:space="preserve">          Обслуживание государственного (муниципального) долга</t>
  </si>
  <si>
    <t>700</t>
  </si>
  <si>
    <t xml:space="preserve">        Процентные платежи по муниципальному долгу по бюджетному кредиту</t>
  </si>
  <si>
    <t>9030090270</t>
  </si>
  <si>
    <t>Итого</t>
  </si>
  <si>
    <t>Приложение 5</t>
  </si>
  <si>
    <t>от _31.10.2017 № 92</t>
  </si>
  <si>
    <t xml:space="preserve">
Ведомственная структура расходов  бюджета    </t>
  </si>
  <si>
    <t>Код главного распорядителя</t>
  </si>
  <si>
    <t>Совет депутатов города Кировска с подведомственной территорией</t>
  </si>
  <si>
    <t>001</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</si>
  <si>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</si>
  <si>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</si>
  <si>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Непрограммная деятельность Совета депутатов города Кировска с подведомственной территорией</t>
  </si>
  <si>
    <t xml:space="preserve">          Расходы на выплаты по оплате труда главы муниципального образования город Кировск с подведомственной территорией</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</si>
  <si>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</si>
  <si>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обеспечение функций главы муниципального образования город Кировск с подведомственной территорией</t>
  </si>
  <si>
    <t xml:space="preserve">            Закупка товаров, работ и услуг для обеспечения государственных (муниципальных) нужд</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</si>
  <si>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</si>
  <si>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</si>
  <si>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работников органов местного самоуправления</t>
  </si>
  <si>
    <t xml:space="preserve">          Расходы на обеспечение функций работников органов местного самоуправления</t>
  </si>
  <si>
    <t xml:space="preserve">  СОЦИАЛЬНАЯ ПОЛИТИКА</t>
  </si>
  <si>
    <t xml:space="preserve">    Пенсионное обеспечение</t>
  </si>
  <si>
    <t xml:space="preserve">          Доплаты к пенсиям муниципальных служащих</t>
  </si>
  <si>
    <t xml:space="preserve">            Социальное обеспечение и иные выплаты населению</t>
  </si>
  <si>
    <t>Администрация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</si>
  <si>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</si>
  <si>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2017-2019 годы"</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</si>
  <si>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</si>
  <si>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 xml:space="preserve">          Расходы на выплаты по оплате труда главы администрации города Кировска с подведомственной территорией</t>
  </si>
  <si>
    <t xml:space="preserve">          Расходы на обеспечение функций главы администрации города Кировска с подведомственной территорией</t>
  </si>
  <si>
    <t xml:space="preserve">            Иные бюджетные ассигнования</t>
  </si>
  <si>
    <t xml:space="preserve">          Расходы на единовременное поощрение за многолетнюю безупречную муниципальную службу, выплачиваемое муниципальным служащим</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</si>
  <si>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</si>
  <si>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</si>
  <si>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 xml:space="preserve">    Обеспечение проведения выборов и референдумов</t>
  </si>
  <si>
    <t xml:space="preserve">        Непрограммная деятельность Администрации  города Кировска с подведомственной территорией</t>
  </si>
  <si>
    <t xml:space="preserve">          Проведение выборов в представительные органы муниципального образования</t>
  </si>
  <si>
    <t xml:space="preserve">    Резервные фонды</t>
  </si>
  <si>
    <t xml:space="preserve">          Резервный фонд администрации города Кировска</t>
  </si>
  <si>
    <t xml:space="preserve">    Другие общегосударственные вопросы</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</si>
  <si>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2017-2019 годы"</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</si>
  <si>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</si>
  <si>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Организация аудиторской проверки финансово-хозяйственной деятельности газеты «Кировский рабочий»</t>
  </si>
  <si>
    <t xml:space="preserve">          Создание условий для повышения результативности деятельности муниципальных служащих</t>
  </si>
  <si>
    <t xml:space="preserve">          Организация аудиторской проверки финансово-хозяйственной деятельности АНО "Хибинский центр развития бизнеса"</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</si>
  <si>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2017-2019 годы"</t>
  </si>
  <si>
    <t xml:space="preserve">        Обеспечение своевременной и качественной подготовки городского хозяйства к работе в осенне-зимний период</t>
  </si>
  <si>
    <t xml:space="preserve">          Капитальный ремонт и подготовка инженерных сетей на территории муниципального образования город Кировск с подведомственной территорией к работе в осенне – зимний период</t>
  </si>
  <si>
    <t xml:space="preserve">          Проведение строительного контроля и негосударственная экспертиза смет</t>
  </si>
  <si>
    <t xml:space="preserve">          Актуализация схемы теплоснабжения муниципального образования город Кировск с подведомственной территорией</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</si>
  <si>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2017-2019 годы"</t>
  </si>
  <si>
    <t xml:space="preserve">        Обеспечение мероприятий по сокращению дорожно-транспортных происшествий и тяжести их последствий</t>
  </si>
  <si>
    <t xml:space="preserve">          Программа комплексного развития транспортной инфраструктуры</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</si>
  <si>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</si>
  <si>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</si>
  <si>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2017-2019 годы"</t>
  </si>
  <si>
    <t xml:space="preserve">        Финансовое обеспечение текущей деятельности казенного учреждения</t>
  </si>
  <si>
    <t xml:space="preserve">          Обеспечение деятельности МКУ "Центр учета г. Кировска"</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</si>
  <si>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2017 год и плановый период 2018-2019 годов"</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</si>
  <si>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</si>
  <si>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 xml:space="preserve">          Обеспечение деятельности МКУ "МФЦ г. Кировска"</t>
  </si>
  <si>
    <t xml:space="preserve">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2017 год и плановый период 2018-2019 годов"</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</si>
  <si>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</si>
  <si>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 xml:space="preserve">          Содержание имущества МАУ "Центр МТО г. Кировска"</t>
  </si>
  <si>
    <t xml:space="preserve">            Предоставление субсидий бюджетным, автономным учреждениям и иным некоммерческим организациям</t>
  </si>
  <si>
    <t xml:space="preserve">          Обеспечение деятельности МАУ "Центр МТО г. Кировска"</t>
  </si>
  <si>
    <t xml:space="preserve">          Обеспечение эксплуатационно-технического и транспортного обслуживания муниципальных учреждений</t>
  </si>
  <si>
    <t xml:space="preserve">        Обеспечение комплексной безопасности муниципальных учреждений города Кировска</t>
  </si>
  <si>
    <t xml:space="preserve">          Выполнение ремонтных работ в муниципальных учреждениях</t>
  </si>
  <si>
    <t xml:space="preserve">          Компенсация расходов по оплате стоимости проезда и провоза багажа к месту использования отпуска (отдыха) и обратно</t>
  </si>
  <si>
    <t xml:space="preserve">          Прочие расходы и услуги муниципального образования город Кировск с подведомственной территорией</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</si>
  <si>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</si>
  <si>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Непрограммная деятельность МКУ "Центр бухгалтерского учета и отчетности муниципальных учреждений города Кировска"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</si>
  <si>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</si>
  <si>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 xml:space="preserve">  НАЦИОНАЛЬНАЯ БЕЗОПАСНОСТЬ И ПРАВООХРАНИТЕЛЬНАЯ ДЕЯТЕЛЬНОСТЬ</t>
  </si>
  <si>
    <t xml:space="preserve">    Органы юстиции</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</si>
  <si>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</si>
  <si>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</si>
  <si>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 xml:space="preserve">    Защита населения и территории от чрезвычайных ситуаций природного и техногенного характера, гражданская оборона</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</si>
  <si>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2017-2019 годы</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</si>
  <si>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</si>
  <si>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 xml:space="preserve">          Проведение работ по предотвращению и ликвидации чрезвычайных ситуаций</t>
  </si>
  <si>
    <t xml:space="preserve">          Приобретение материальных ценностей для предотвращения чрезвычайных ситуаций</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</si>
  <si>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2017-2019 годы"</t>
  </si>
  <si>
    <t xml:space="preserve">          Обеспечение деятельности МКУ "ГО и ЧС"</t>
  </si>
  <si>
    <t xml:space="preserve">        Организация службы лавинной безопасности</t>
  </si>
  <si>
    <t xml:space="preserve">          Материально-техническое обеспечение службы лавинной безопасности</t>
  </si>
  <si>
    <t xml:space="preserve">        Непрограммная деятельность  МКУ "Управление по делам гражданской обороны и чрезвычайным ситуациям города Кировска"</t>
  </si>
  <si>
    <t xml:space="preserve">    Другие вопросы в области национальной безопасности и правоохранительной деятельности</t>
  </si>
  <si>
    <t xml:space="preserve">      Муниципальная программа "Профилактика терроризма, экстремизма и правонарушений в городе Кировске на 2017-2019 годы"</t>
  </si>
  <si>
    <t xml:space="preserve">        Обеспечение профилактики правонарушений, усиления контроля за гражданами, склонными к противоправной деятельности</t>
  </si>
  <si>
    <t xml:space="preserve">          Профилактика правонарушений в отношении различных категорий граждан и по отдельным видам противоправной деятельности</t>
  </si>
  <si>
    <t xml:space="preserve">  НАЦИОНАЛЬНАЯ ЭКОНОМИКА</t>
  </si>
  <si>
    <t xml:space="preserve">    Сельское хозяйство и рыболовство</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</si>
  <si>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2017-2019 годах"</t>
  </si>
  <si>
    <t xml:space="preserve">        Регулирование численности безнадзорных животных, осуществление функций по собакоотлову</t>
  </si>
  <si>
    <t xml:space="preserve">          Осуществление деятельности по отлову и содержанию безнадзорных животных</t>
  </si>
  <si>
    <t xml:space="preserve">          Организация осуществления деятельности по отлову и содержанию безнадзорных животных</t>
  </si>
  <si>
    <t xml:space="preserve">          Осуществление деятельности по отлову и содержанию безнадзорных животных за счет средств местного бюджета</t>
  </si>
  <si>
    <t xml:space="preserve">    Дорожное хозяйство (дорожные фонды)</t>
  </si>
  <si>
    <t xml:space="preserve">      Муниципальная программа "Развитие туризма в муниципальном образовании город Кировск с подведомственной территорией на 2017-2019 годы"</t>
  </si>
  <si>
    <t xml:space="preserve">        Создание туристско-рекреационного кластера "Хибины" за счет средств федерального бюджета</t>
  </si>
  <si>
    <t xml:space="preserve">          Реализация мероприятий федеральной целевой программы "Развитие внутреннего и въездного туризма в Российской Федерации (2011-2018 годы)"</t>
  </si>
  <si>
    <t xml:space="preserve">            Капитальные вложения в объекты государственной (муниципальной) собственности</t>
  </si>
  <si>
    <t xml:space="preserve">        Создание туристско-рекреационного кластера "Хибины" за счет средств областного бюджета</t>
  </si>
  <si>
    <t xml:space="preserve">        Создание туристско-рекреационного кластера "Хибины" за счет средств местного бюджета</t>
  </si>
  <si>
    <t xml:space="preserve">          Обеспечение транспортной инфраструктурой туристско-рекреационного кластера "Хибины"</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</si>
  <si>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2017-2019 годы"</t>
  </si>
  <si>
    <t xml:space="preserve">        Достижение требуемого технического и эксплуатационного состояния автомобильных дорог общего пользования местного значения</t>
  </si>
  <si>
    <t xml:space="preserve">          Ремонт автомобильных дорог общего пользования местного значения</t>
  </si>
  <si>
    <t xml:space="preserve">          Ремонт дворовых территорий, проездов к дворовым территориям многоквартирных домов</t>
  </si>
  <si>
    <t xml:space="preserve">    Связь и информатика</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</si>
  <si>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</si>
  <si>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</si>
  <si>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 xml:space="preserve">    Другие вопросы в области национальной экономики</t>
  </si>
  <si>
    <t xml:space="preserve">        Создание условий для приоритетного развития внутреннего  и въездного туризма</t>
  </si>
  <si>
    <t xml:space="preserve">          Обеспечение организационной и информационной поддержки туристской отрасли</t>
  </si>
  <si>
    <t xml:space="preserve">      Муниципальная  программа "Развитие малого и среднего предпринимательства в городе Кировске на 2017-2019 годы"</t>
  </si>
  <si>
    <t xml:space="preserve">        Мероприятия по поддержке  малого и среднего предпринимательства в городе Кировске</t>
  </si>
  <si>
    <t xml:space="preserve">          Административно-организационная поддержка малого и среднего предпринимательства</t>
  </si>
  <si>
    <t xml:space="preserve">          Обеспечение информационной, консультационной поддержки субъектов малого и среднего предпринимательства</t>
  </si>
  <si>
    <t xml:space="preserve">          Оказание поддержки субъектам малого и среднего предпринимательства в области подготовки и повышения квалификации кадров</t>
  </si>
  <si>
    <t xml:space="preserve">          Расширение форм финансовой поддержки субъектов малого и среднего предпринимательства</t>
  </si>
  <si>
    <t xml:space="preserve">        Мероприятия по финансовой поддержке монопрофильных городов</t>
  </si>
  <si>
    <t xml:space="preserve">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 за счет средств местного бюджета</t>
  </si>
  <si>
    <t xml:space="preserve">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 за счет средств областного бюджета</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</si>
  <si>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</si>
  <si>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 xml:space="preserve">      Ведомственная целевая программа "Информационно-аналитическое обеспечение отрасли туризма в муниципальном образовании город Кировск с подведомственной территорией на 2017-2019  годы"</t>
  </si>
  <si>
    <t xml:space="preserve">        Финансовое обеспечение отрасли туризма в городе Кировске</t>
  </si>
  <si>
    <t xml:space="preserve">          Предоставление консультационных и методических услуг</t>
  </si>
  <si>
    <t xml:space="preserve">  ЖИЛИЩНО-КОММУНАЛЬНОЕ ХОЗЯЙСТВО</t>
  </si>
  <si>
    <t xml:space="preserve">    Жилищное хозяйство</t>
  </si>
  <si>
    <t xml:space="preserve">      Ведомственная целевая программа "Организация эксплуатации и ремонта муниципального жилищного фонда на 2017-2019 годы"</t>
  </si>
  <si>
    <t xml:space="preserve">        Обеспечение надлежащего технического состояния инженерного оборудования и несущих конструктивных элементов, расположенных в жилых помещениях</t>
  </si>
  <si>
    <t xml:space="preserve">          Замена и ремонт конструктивных элементов, оконных заполнений и инженерного оборудования</t>
  </si>
  <si>
    <t xml:space="preserve">        Приведение пустующих муниципальных жилых помещений в надлежащее санитарно-техническое состояние</t>
  </si>
  <si>
    <t xml:space="preserve">          Ремонт пустующего муниципального жилищного фонда</t>
  </si>
  <si>
    <t xml:space="preserve">          Санитарная обработка жилых помещений жилищного фонда</t>
  </si>
  <si>
    <t xml:space="preserve">    Коммунальное хозяйство</t>
  </si>
  <si>
    <t xml:space="preserve">          Субсидия на реализацию проекта "Водовод внешнего водоснабжения поселка Титан и промплощадки АНОФ - 3 АО "Апатит"</t>
  </si>
  <si>
    <t xml:space="preserve">    Благоустройство</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</si>
  <si>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</si>
  <si>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Совершенствование архитектурного облика и ландшафтного дизайна территории муниципального образования города Кировска</t>
  </si>
  <si>
    <t xml:space="preserve">          Строительство детских-игровых, спортивных площадок</t>
  </si>
  <si>
    <t xml:space="preserve">          Дооборудование остановочных павильонов</t>
  </si>
  <si>
    <t xml:space="preserve">          Реконструкция ливневой канализации</t>
  </si>
  <si>
    <t xml:space="preserve">          Капитальный ремонт набережной озера "Верхнее"</t>
  </si>
  <si>
    <t xml:space="preserve">          Капитальный ремонт территории городской площади</t>
  </si>
  <si>
    <t xml:space="preserve">          Строительство автостоянок и мест парковки транспортных средств</t>
  </si>
  <si>
    <t xml:space="preserve">          Строительство скверов, зон отдыха</t>
  </si>
  <si>
    <t xml:space="preserve">          Разработка проектно-сметной документации</t>
  </si>
  <si>
    <t xml:space="preserve">        Реализация проектов по поддержке местных инициатив за счет средств областного бюджета</t>
  </si>
  <si>
    <t xml:space="preserve">          Ремонт набережной озера "Верхнее" за счет средств областного бюджета</t>
  </si>
  <si>
    <t xml:space="preserve">        Реализация проектов по поддержке местных инициатив за счет средств местного бюджета</t>
  </si>
  <si>
    <t xml:space="preserve">          Ремонт набережной озера "Верхнее" за счет средств местного бюджета</t>
  </si>
  <si>
    <t xml:space="preserve">        Реализация проектов по поддержке местных инициатив за счет внебюджетных поступлений от физических лиц</t>
  </si>
  <si>
    <t xml:space="preserve">        Реализация проектов по поддержке местных инициатив за счет внебюджетных поступлений от юридических лиц</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</si>
  <si>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2017-2019 годах"</t>
  </si>
  <si>
    <t xml:space="preserve">        Организация сбора и вывоза бытового, крупногабаритного мусора</t>
  </si>
  <si>
    <t xml:space="preserve">          Ликвидация несанкционированных свалок</t>
  </si>
  <si>
    <t xml:space="preserve">          Оборудование мест для сбора бытовых отходов в городе Кировске</t>
  </si>
  <si>
    <t xml:space="preserve">          Актуализация генеральной схемы санитарной очистки территории муниципального образования город Кировск с подведомственной территорией</t>
  </si>
  <si>
    <t xml:space="preserve">        Организация мероприятий по брошенному и разукомплектованному транспорту</t>
  </si>
  <si>
    <t xml:space="preserve">          Оценка, эвакуация и утилизация брошенного и разукомплектованного транспорта</t>
  </si>
  <si>
    <t xml:space="preserve">        Развитие системы предупреждения опасного поведения участников дорожного движения</t>
  </si>
  <si>
    <t xml:space="preserve">          Приобретение флаеров</t>
  </si>
  <si>
    <t xml:space="preserve">          Обеспечение безопасности дорожного движения</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</si>
  <si>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</si>
  <si>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2017 год"</t>
  </si>
  <si>
    <t xml:space="preserve">        Мероприятия, направленные на благоустройство дворовых территорий муниципального образования город Кировск с подведомственной территорией</t>
  </si>
  <si>
    <t xml:space="preserve">          Расходы на благоустройство территорий муниципального образования город Кировск за счет средств местного бюджета</t>
  </si>
  <si>
    <t xml:space="preserve">          Расходы на благоустройство территорий муниципального образования город Кировск за счет средств федерального и областного бюджетов</t>
  </si>
  <si>
    <t xml:space="preserve">        Мероприятия, направленные на благоустройство наиболее посещаемых территорий муниципального образования город Кировск с подведомственной территорией</t>
  </si>
  <si>
    <t xml:space="preserve">        Мероприятия, направленные на улучшение внешнего облика общественных территорий и территорий многоквартирных жилых домов</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</si>
  <si>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</si>
  <si>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2017-2019 годы"</t>
  </si>
  <si>
    <t xml:space="preserve">        Обеспечение мероприятий в отношении автомобильных дорог, элементов обустройства дорог и инженерной инфраструктуры</t>
  </si>
  <si>
    <t xml:space="preserve">          Выполнение работ по содержанию автомобильных дорог, элементов обустройства дорог, объектов инженерной инфраструктуры</t>
  </si>
  <si>
    <t xml:space="preserve">          Выполнение работ по содержанию снежных свалок</t>
  </si>
  <si>
    <t xml:space="preserve">        Снабжение электрической энергией и техническое обслуживание объектов уличного и дворового наружного освещения</t>
  </si>
  <si>
    <t xml:space="preserve">          Текущее обслуживание объектов уличного и дворового освещения</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</si>
  <si>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2017-2019 годы"</t>
  </si>
  <si>
    <t xml:space="preserve">        Мероприятия по обслуживанию объектов внешнего благоустройства</t>
  </si>
  <si>
    <t xml:space="preserve">          Благоустройство объектов,  расположенных на территории муниципального образования город Кировск с подведомственной территорией</t>
  </si>
  <si>
    <t xml:space="preserve">          Озеленение  объектов внешнего благоустройства, уличной дорожной сети</t>
  </si>
  <si>
    <t xml:space="preserve">          Ремонт и дооборудование объектов внешнего благоустройства</t>
  </si>
  <si>
    <t xml:space="preserve">          Содержание объектов внешнего благоустройства</t>
  </si>
  <si>
    <t xml:space="preserve">          Приобретение материальных запасов и материальных ценностей для улучшения внешнего вида  города Кировска</t>
  </si>
  <si>
    <t xml:space="preserve">        Проведение комплекса мероприятий по уничтожению сорняка "Борщевик Сосновского"</t>
  </si>
  <si>
    <t xml:space="preserve">          Выполнение работ по борьбе с сорняком "Борщевик Сосновского"</t>
  </si>
  <si>
    <t xml:space="preserve">        Своевременная транспортировка умерших в морг</t>
  </si>
  <si>
    <t xml:space="preserve">          Транспортировка в морг с мест обнаружения или проишествия тел умерших (погибших)</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</si>
  <si>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2017-2019 годах"</t>
  </si>
  <si>
    <t xml:space="preserve">        Обеспечение выполнения технических работ  на территории городских кладбищ</t>
  </si>
  <si>
    <t xml:space="preserve">          Текущий ремонт и содержание объектов захоронений в зимний и летний период</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</si>
  <si>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2017 -2019 годах"</t>
  </si>
  <si>
    <t xml:space="preserve">        Мероприятия по  подготовке к проведению праздничных мероприятий</t>
  </si>
  <si>
    <t xml:space="preserve">          Приобретение праздничного инвентаря</t>
  </si>
  <si>
    <t xml:space="preserve">          Выполнение  работ по художественному оформлению города</t>
  </si>
  <si>
    <t xml:space="preserve">          Ремонт  праздничного инвентаря</t>
  </si>
  <si>
    <t xml:space="preserve">          Организация праздничных мероприятий</t>
  </si>
  <si>
    <t xml:space="preserve">    Другие вопросы в области жилищно-коммунального хозяйства</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</si>
  <si>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2017-2019 годы"</t>
  </si>
  <si>
    <t xml:space="preserve">        Мероприятия по обеспечению рационального и экономного использования энергетических ресурсов</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</si>
  <si>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</si>
  <si>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</si>
  <si>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2017-2019 годы"</t>
  </si>
  <si>
    <t xml:space="preserve">          Обеспечение деятельности МКУ "УКГХ"</t>
  </si>
  <si>
    <t xml:space="preserve">        Непрограммная деятельность МКУ "Управление Кировским городским хозяйством"</t>
  </si>
  <si>
    <t xml:space="preserve">  ОБРАЗОВАНИЕ</t>
  </si>
  <si>
    <t xml:space="preserve">    Дошкольное образование</t>
  </si>
  <si>
    <t xml:space="preserve">      Муниципальная программа "Развитие образования , культуры, молодежной политики, физической культуры  и спорта города Кировска на 2017-2019 годы"</t>
  </si>
  <si>
    <t xml:space="preserve">        Комплекс мероприятий, направленных на улучшение качества предоставляемых услуг в области образования</t>
  </si>
  <si>
    <t xml:space="preserve">          Обеспечение комплексной безопасности муниципальных образовательных организаций за счет средств областного бюджета</t>
  </si>
  <si>
    <t xml:space="preserve">          Обеспечение комплексной безопасности муниципальных образовательных организаций за счет средств местного бюджета</t>
  </si>
  <si>
    <t xml:space="preserve">        Мероприятия, направленные на формирование доступной среды в муниципальных учреждениях города Кировска</t>
  </si>
  <si>
    <t xml:space="preserve">          Реализация мероприятий государственной программы Российской Федерации "Доступная среда" на 2011 - 2020 годы за счет средств местного бюджета</t>
  </si>
  <si>
    <t xml:space="preserve">          Реализация мероприятий государственной программы Российской Федерации "Доступная среда" на 2011 - 2020 годы</t>
  </si>
  <si>
    <t xml:space="preserve">    Общее образование</t>
  </si>
  <si>
    <t xml:space="preserve">    Дополнительное образование детей</t>
  </si>
  <si>
    <t xml:space="preserve">  КУЛЬТУРА, КИНЕМАТОГРАФИЯ</t>
  </si>
  <si>
    <t xml:space="preserve">    Культура</t>
  </si>
  <si>
    <t xml:space="preserve">        Комплекс мероприятий, направленных на улучшение качества предоставляемых услуг в области культуры и искусства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</si>
  <si>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</si>
  <si>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</si>
  <si>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Социальное обеспечение населения</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</si>
  <si>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</si>
  <si>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 xml:space="preserve">      Муниципальная программа "Дополнительная социальная поддержка населения города Кировска с подведомственной территорией на 2014-2019 годы"</t>
  </si>
  <si>
    <t xml:space="preserve">        Мероприятия по повышению уровня жизни ветеранов и инвалидов ВОВ</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</si>
  <si>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</si>
  <si>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Обеспечение поддержки малообеспеченных семей с несовершеннолетними детьми, а также детей 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</si>
  <si>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</si>
  <si>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социальных гарантий и усиление адресной направленности дополнительных мер социальной поддержки детей-сирот</t>
  </si>
  <si>
    <t xml:space="preserve">        Мероприятия по оказанию социальной помощи населению города Кировска и расширению социальных льгот</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</si>
  <si>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</si>
  <si>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Ежегодная единовременная выплата медицинским работникам ГОБУЗ "Апатитско-Кировская ЦГБ"</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</si>
  <si>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2017-2019 годы"</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</si>
  <si>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</si>
  <si>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</si>
  <si>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</si>
  <si>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</si>
  <si>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</si>
  <si>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Ежемесячная денежная выплата гражданам, удостоенным звания "Почётный гражданин города Кировска"</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</si>
  <si>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</si>
  <si>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Охрана семьи и детства</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</si>
  <si>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</si>
  <si>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</si>
  <si>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</si>
  <si>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 xml:space="preserve">          Содержание ребенка в семье опекуна (попечителя) и приемной семье, а также вознаграждение, причитающееся приемному родителю</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</si>
  <si>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</si>
  <si>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Другие вопросы в области социальной политики</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</si>
  <si>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</si>
  <si>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</si>
  <si>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</si>
  <si>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ФИЗИЧЕСКАЯ КУЛЬТУРА И СПОРТ</t>
  </si>
  <si>
    <t xml:space="preserve">    Другие вопросы в области физической культуры и спорта</t>
  </si>
  <si>
    <t xml:space="preserve">        Строительство, реконструкция и модернизация спортивных объектов города Кировска</t>
  </si>
  <si>
    <t xml:space="preserve">          Расходы по проектно-изыскательским работам по строительству спортивно-оздоровительного центра с искусственным ледовым покрытием в г. Кировске</t>
  </si>
  <si>
    <t xml:space="preserve">          Строительство спортивно-оздоровительного центра с искусственным ледовым покрытием в г. Кировске</t>
  </si>
  <si>
    <t xml:space="preserve">  СРЕДСТВА МАССОВОЙ ИНФОРМАЦИИ</t>
  </si>
  <si>
    <t xml:space="preserve">    Периодическая печать и издательства</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</si>
  <si>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</si>
  <si>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Финансово-экономического управления администрации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</si>
  <si>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</si>
  <si>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</si>
  <si>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софинансирование расходов в рамках реализации областных региональных программ</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</si>
  <si>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</si>
  <si>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</si>
  <si>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Процентные платежи по муниципальному долгу по коммерческому кредиту</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</si>
  <si>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</si>
  <si>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</si>
  <si>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004</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</si>
  <si>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2017-2019 годы"</t>
  </si>
  <si>
    <t xml:space="preserve">        Деятельность в сфере эффективного использования  и распоряжения муниципальным имуществом</t>
  </si>
  <si>
    <t xml:space="preserve">          Закупка товаров, работ, услуг в сфере информационно-коммуникационных технологий для обеспечения деятельности КУМС</t>
  </si>
  <si>
    <t xml:space="preserve">          Проведение регистрации права собственности муниципального образования город Кировск с подведомственной территорией на объекты недвижимости</t>
  </si>
  <si>
    <t xml:space="preserve">          Обеспечение охраны в муниципальных помещениях</t>
  </si>
  <si>
    <t xml:space="preserve">          Содержание муниципальных нежилых зданий и помещений в надлежащем состоянии</t>
  </si>
  <si>
    <t xml:space="preserve">          Уплата налогов, сборов и иных обязательных платежей КУМС</t>
  </si>
  <si>
    <t xml:space="preserve">          Проведение формирования земельных участков под объектами муниципальной собственности</t>
  </si>
  <si>
    <t xml:space="preserve">          Нормативы градостроительного проектирования город Кировск с подведомственной территорией</t>
  </si>
  <si>
    <t xml:space="preserve">          Приобретение товаров, работ, услуг по договору финансовой аренды (лизинга)</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</si>
  <si>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2017-2019 годы"</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</si>
  <si>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</si>
  <si>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Разработка проектной документации на обеспечение сформированных для индивидуального жилищного строительства земельных участков в н.п. Титан объектами дорожной инфраструктуры</t>
  </si>
  <si>
    <t xml:space="preserve">          Проведение работ по обеспечению сформированных для индивидуального жилищного строительства земельных участков в н.п. Титан объектами коммунальной инфраструктуры  в соответсвии с проектной документацией</t>
  </si>
  <si>
    <t xml:space="preserve">          Проведение государственной экспертизы для начала строительства объектов инженерной инфраструктуры на земельных участках, выделенных для предоставления на безвозмездной основе многодетным семьям</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</si>
  <si>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</si>
  <si>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</si>
  <si>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 xml:space="preserve">          Приобретение товаров, работ и услуг для благоустройства жилищного фонда</t>
  </si>
  <si>
    <t xml:space="preserve">          Содержание муниципальных жилых зданий и помещений в надлежащем состоянии</t>
  </si>
  <si>
    <t xml:space="preserve">      Муниципальная программа "Обеспечение жильем молодых семей в городе Кировске на 2017-2019 годы"</t>
  </si>
  <si>
    <t xml:space="preserve">        Поддержка молодых семей, признанных в установленном порядке, нуждающимися в улучшении жилищных условий</t>
  </si>
  <si>
    <t xml:space="preserve">          Обеспечение предоставления дополнительной социальной выплаты многодетным молодым семьям и молодым семьям в случае рождения (усыновления) ребенка</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</si>
  <si>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</si>
  <si>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 xml:space="preserve">          Предоставление социальной выплаты молодым семьям для улучшения жилищных условий</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</si>
  <si>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</si>
  <si>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Контрольно-счетный орган города Кировска с подведомственной территорией</t>
  </si>
  <si>
    <t>013</t>
  </si>
  <si>
    <t xml:space="preserve">    Обеспечение деятельности финансовых, налоговых и таможенных органов и органов финансового (финансово-бюджетного) надзора</t>
  </si>
  <si>
    <t xml:space="preserve">        Непрограммная деятельность Контрольно-счетного органа города Кировска с подведомственной территорией</t>
  </si>
  <si>
    <t xml:space="preserve">          Расходы на выплаты по оплате труда руководителя контрольно-счетного органа города Кировска</t>
  </si>
  <si>
    <t xml:space="preserve">          Организация экспертной оценки сметной документации по планированию расходов местного бюджета города Кировска</t>
  </si>
  <si>
    <t xml:space="preserve">        Комплекс мероприятий, направленных на создание условий для развития физической культуры и спорта в городе Кировске</t>
  </si>
  <si>
    <t xml:space="preserve">          Разработка концепции благоустройства центрального городского парка г. Кировска</t>
  </si>
  <si>
    <t xml:space="preserve">          Модернизация образования</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</si>
  <si>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2017 год и плановый период 2018-2019 гг"</t>
  </si>
  <si>
    <t xml:space="preserve">        Предоставление дошкольного образования и воспитания</t>
  </si>
  <si>
    <t xml:space="preserve">          Оказание муниципальной услуги по предоставлению дошкольного образования и воспитания</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</si>
  <si>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</si>
  <si>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Предоставление дошкольного образования и воспитания за счёт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</si>
  <si>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 xml:space="preserve">          Расходы местного бюджета, направляемые на оплату труда и начисления на выплаты по оплате труда работникам муниципальных учреждений</t>
  </si>
  <si>
    <t xml:space="preserve">        Непрограммная деятельность Комитета образования, культуры и спорта администрации города Кировска</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</si>
  <si>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</si>
  <si>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Обеспечение и развитие деятельности кадетских классов</t>
  </si>
  <si>
    <t xml:space="preserve">          Обеспечение бесплатным питанием (обедами) обучающихся кадетских классов</t>
  </si>
  <si>
    <t xml:space="preserve">          Обеспечение обучающихся кадетских классов бесплатной форменной одеждой и аксессуарами</t>
  </si>
  <si>
    <t xml:space="preserve">          Выявление, сопровождение и поддержка талантливых детей и молодежи</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</si>
  <si>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</si>
  <si>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</si>
  <si>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в Мурманской области"</t>
  </si>
  <si>
    <t xml:space="preserve">        Организация и предоставление школьного питания</t>
  </si>
  <si>
    <t xml:space="preserve">          Обеспечение бесплатным питанием отдельных категорий обучающихся</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</si>
  <si>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</si>
  <si>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</si>
  <si>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Компенсация расходов на оплату стоимости проезда и провоза багажа к новому месту жительства для лиц, работающих и проживающих в районах Крайнего Севера и приравненных к ним местностях</t>
  </si>
  <si>
    <t xml:space="preserve">          Обеспечение эффективных мер по вопросам профилактики наркомании, токсикомании, алкоголизма, ВИЧ/СПИДа, правонарушений</t>
  </si>
  <si>
    <t xml:space="preserve">          Модернизация и реконструкция учреждений культуры города Кировска</t>
  </si>
  <si>
    <t xml:space="preserve">          Создание условий для всестороннего развитие и творческой реализации личности</t>
  </si>
  <si>
    <t xml:space="preserve">          Создание условий для активного отдыха на территории города Кировска</t>
  </si>
  <si>
    <t xml:space="preserve">          Адаптация муниципальных  учреждений культуры</t>
  </si>
  <si>
    <t xml:space="preserve">        Предоставление дополнительного образования в сфере общего образования</t>
  </si>
  <si>
    <t xml:space="preserve">          Оказание муниципальной услуги по предоставлению дополнительного образования в сфере общего образования</t>
  </si>
  <si>
    <t xml:space="preserve">      Ведомственная целевая программа "Сохранение и развитие дополнительного образования в сфере физической культуры и спорта, организация спортивных мероприятий в городе Кировске на 2017 год и плановый период 2018-2019 гг"</t>
  </si>
  <si>
    <t xml:space="preserve">        Создание условий для обеспечения деятельности учреждений дополнительного образования в области спорта</t>
  </si>
  <si>
    <t xml:space="preserve">          Предоставление дополнительного образования в сфере физической культуры и спорта</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</si>
  <si>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2017 год и плановый период 2018-2019 гг"</t>
  </si>
  <si>
    <t xml:space="preserve">        Создание условий для обеспечения деятельности  учреждений дополнительного образования  в области культуры и искусства</t>
  </si>
  <si>
    <t xml:space="preserve">          Предоставление  дополнительного образования детям в сфере культуры и искусства</t>
  </si>
  <si>
    <t xml:space="preserve">    Молодежная политика</t>
  </si>
  <si>
    <t xml:space="preserve">          Организация отдыха и занятости детей</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</si>
  <si>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</si>
  <si>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детей Мурманской области в муниципальных образовательных организациях за счет средств местного бюджета</t>
  </si>
  <si>
    <t xml:space="preserve">        Реализация молодежной политики города Кировска</t>
  </si>
  <si>
    <t xml:space="preserve">          Реализация молодежных инициатив и проектов</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</si>
  <si>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</si>
  <si>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 xml:space="preserve">          Организация отдыха детей Мурманской области в муниципальных образовательных организациях</t>
  </si>
  <si>
    <t xml:space="preserve">    Другие вопросы в области образования</t>
  </si>
  <si>
    <t xml:space="preserve">          Оказание муниципальной услуги по предоставлению питания обучающимся</t>
  </si>
  <si>
    <t xml:space="preserve">          Субсидии некоммерческим организациям, не являющимися государственными (муниципальными) учреждениями, осуществляющими деятельность в области культуры и искусства</t>
  </si>
  <si>
    <t xml:space="preserve">        Создание условий для деятельности  учреждений клубного типа</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</si>
  <si>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</si>
  <si>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Расходы на содержание объекта культурного наследия</t>
  </si>
  <si>
    <t xml:space="preserve">        Создание условий для деятельности  муниципального музея</t>
  </si>
  <si>
    <t xml:space="preserve">          Обеспечение деятельности МБУК "Историко-краеведческий музей  с мемориалом  С.М. Кирова и выставочным залом"</t>
  </si>
  <si>
    <t xml:space="preserve">        Создание условий для деятельности муниципальных библиотек</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</si>
  <si>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</si>
  <si>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Субсидия на поддержку отрасли культуры (комплектование книжных фондов) за счет средств местного бюджета</t>
  </si>
  <si>
    <t xml:space="preserve">          Субсидия на поддержку отрасли культуры (комплектование книжных фондов) за счет средств областного бюджета</t>
  </si>
  <si>
    <t xml:space="preserve">          Оказание социальной помощи  учащимся общеобразовательных школ из малообеспеченных или многодетных семей</t>
  </si>
  <si>
    <t xml:space="preserve">          Расширение перечня социальных льгот и усовершенствование видов социальной помощи и социального обслуживания</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</si>
  <si>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</si>
  <si>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</si>
  <si>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</si>
  <si>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</si>
  <si>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</si>
  <si>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 xml:space="preserve">    Физическая культура</t>
  </si>
  <si>
    <t xml:space="preserve">          Модернизация и реконструкция учреждений физической культуры и спорта города Кировска</t>
  </si>
  <si>
    <t xml:space="preserve">          Адаптация муниципальных учреждений физической культуры и спорта</t>
  </si>
  <si>
    <t xml:space="preserve">        Обеспечение доступа к спортивным объектам МАУ СОК "Горняк"</t>
  </si>
  <si>
    <t xml:space="preserve">          Предоставление услуг спортивных объектов  МАУ СОК "Горняк"</t>
  </si>
  <si>
    <t xml:space="preserve">        Приведение объектов физической культуры и спорта в надлежащее санитарно-техническое состояние</t>
  </si>
  <si>
    <t>на 2017 год и плановый период 2018-2019 годов</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</si>
  <si>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2017-2019 годы"</t>
  </si>
  <si>
    <t xml:space="preserve">  Мероприятия по обеспечению рационального и экономного использования энергетических ресурсов</t>
  </si>
  <si>
    <t xml:space="preserve">    Администрация города Кировска с подведомственной территорией</t>
  </si>
  <si>
    <t xml:space="preserve">      Закупка товаров, работ и услуг для обеспечения государственных (муниципальных) нужд</t>
  </si>
  <si>
    <t xml:space="preserve">        Другие вопросы в области жилищно-коммунального хозяйства</t>
  </si>
  <si>
    <t xml:space="preserve">      Социальное обеспечение и иные выплаты населению</t>
  </si>
  <si>
    <t xml:space="preserve">        Социальное обеспечение населения</t>
  </si>
  <si>
    <t>Муниципальная программа "Развитие туризма в муниципальном образовании город Кировск с подведомственной территорией на 2017-2019 годы"</t>
  </si>
  <si>
    <t xml:space="preserve">  Создание условий для приоритетного развития внутреннего  и въездного туризма</t>
  </si>
  <si>
    <t xml:space="preserve">      Предоставление субсидий бюджетным, автономным учреждениям и иным некоммерческим организациям</t>
  </si>
  <si>
    <t xml:space="preserve">        Другие вопросы в области национальной экономики</t>
  </si>
  <si>
    <t xml:space="preserve">  Создание туристско-рекреационного кластера "Хибины" за счет средств федерального бюджета</t>
  </si>
  <si>
    <t xml:space="preserve">      Капитальные вложения в объекты государственной (муниципальной) собственности</t>
  </si>
  <si>
    <t xml:space="preserve">        Дорожное хозяйство (дорожные фонды)</t>
  </si>
  <si>
    <t xml:space="preserve">  Создание туристско-рекреационного кластера "Хибины" за счет средств областного бюджета</t>
  </si>
  <si>
    <t xml:space="preserve">  Создание туристско-рекреационного кластера "Хибины" за счет средств местного бюджета</t>
  </si>
  <si>
    <t>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</si>
  <si>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Совершенствование архитектурного облика и ландшафтного дизайна территории муниципального образования города Кировска</t>
  </si>
  <si>
    <t xml:space="preserve">        Благоустройство</t>
  </si>
  <si>
    <t xml:space="preserve">  Реализация проектов по поддержке местных инициатив за счет средств областного бюджета</t>
  </si>
  <si>
    <t xml:space="preserve">  Реализация проектов по поддержке местных инициатив за счет средств местного бюджета</t>
  </si>
  <si>
    <t xml:space="preserve">  Реализация проектов по поддержке местных инициатив за счет внебюджетных поступлений от физических лиц</t>
  </si>
  <si>
    <t xml:space="preserve">  Реализация проектов по поддержке местных инициатив за счет внебюджетных поступлений от юридических лиц</t>
  </si>
  <si>
    <t>Муниципальная  программа "Развитие малого и среднего предпринимательства в городе Кировске на 2017-2019 годы"</t>
  </si>
  <si>
    <t xml:space="preserve">  Мероприятия по поддержке  малого и среднего предпринимательства в городе Кировске</t>
  </si>
  <si>
    <t xml:space="preserve">      Иные бюджетные ассигнования</t>
  </si>
  <si>
    <t xml:space="preserve">    Комитет образования, культуры и спорта администрации города Кировска</t>
  </si>
  <si>
    <t xml:space="preserve">        Культура</t>
  </si>
  <si>
    <t xml:space="preserve">  Мероприятия по финансовой поддержке монопрофильных городов</t>
  </si>
  <si>
    <t>Муниципальная программа "Дополнительная социальная поддержка населения города Кировска с подведомственной территорией на 2014-2019 годы"</t>
  </si>
  <si>
    <t xml:space="preserve">  Мероприятия по повышению уровня жизни ветеранов и инвалидов ВОВ</t>
  </si>
  <si>
    <t xml:space="preserve">  Обеспечение поддержки малообеспеченных семей с несовершеннолетними детьми, а также детей сирот</t>
  </si>
  <si>
    <t xml:space="preserve">  Мероприятия по оказанию социальной помощи населению города Кировска и расширению социальных льгот</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</si>
  <si>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</si>
  <si>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 xml:space="preserve">        Другие вопросы в области социальной политики</t>
  </si>
  <si>
    <t xml:space="preserve">  Обеспечение и развитие деятельности кадетских классов</t>
  </si>
  <si>
    <t xml:space="preserve">        Общее образование</t>
  </si>
  <si>
    <t>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2017-2019 годы"</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</si>
  <si>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</si>
  <si>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Другие общегосударственные вопросы</t>
  </si>
  <si>
    <t xml:space="preserve">    Контрольно-счетный орган города Кировска с подведомственной территорией</t>
  </si>
  <si>
    <t>Муниципальная  программа "Охрана окружающей среды на территории муниципального образования город Кировск с подведомственной территорией в 2017-2019 годах"</t>
  </si>
  <si>
    <t xml:space="preserve">  Организация сбора и вывоза бытового, крупногабаритного мусора</t>
  </si>
  <si>
    <t xml:space="preserve">  Организация мероприятий по брошенному и разукомплектованному транспорту</t>
  </si>
  <si>
    <t>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2017-2019 годы"</t>
  </si>
  <si>
    <t xml:space="preserve">  Обеспечение своевременной и качественной подготовки городского хозяйства к работе в осенне-зимний период</t>
  </si>
  <si>
    <t xml:space="preserve">        Коммунальное хозяйство</t>
  </si>
  <si>
    <t>Муниципальная программа "Обеспечение безопасности дорожного движения в муниципальном образовании город Кировск с подведомственной территорией на 2017-2019 годы"</t>
  </si>
  <si>
    <t xml:space="preserve">  Развитие системы предупреждения опасного поведения участников дорожного движения</t>
  </si>
  <si>
    <t xml:space="preserve">  Обеспечение мероприятий по сокращению дорожно-транспортных происшествий и тяжести их последствий</t>
  </si>
  <si>
    <t>Муниципальная программа "Обеспечение жильем молодых семей в городе Кировске на 2017-2019 годы"</t>
  </si>
  <si>
    <t xml:space="preserve">  Поддержка молодых семей, признанных в установленном порядке, нуждающимися в улучшении жилищных условий</t>
  </si>
  <si>
    <t xml:space="preserve">    Комитет по управлению муниципальной собственностью администрации города Кировска</t>
  </si>
  <si>
    <t>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2017-2019 годы"</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</si>
  <si>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</si>
  <si>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Жилищное хозяйство</t>
  </si>
  <si>
    <t>Муниципальная программа "Развитие образования , культуры, молодежной политики, физической культуры  и спорта города Кировска на 2017-2019 годы"</t>
  </si>
  <si>
    <t xml:space="preserve">  Комплекс мероприятий, направленных на улучшение качества предоставляемых услуг в области образования</t>
  </si>
  <si>
    <t xml:space="preserve">        Дошкольное образование</t>
  </si>
  <si>
    <t xml:space="preserve">        Дополнительное образование детей</t>
  </si>
  <si>
    <t xml:space="preserve">        Молодежная политика</t>
  </si>
  <si>
    <t xml:space="preserve">  Комплекс мероприятий, направленных на улучшение качества предоставляемых услуг в области культуры и искусства</t>
  </si>
  <si>
    <t xml:space="preserve">  Комплекс мероприятий, направленных на создание условий для развития физической культуры и спорта в городе Кировске</t>
  </si>
  <si>
    <t xml:space="preserve">        Физическая культура</t>
  </si>
  <si>
    <t xml:space="preserve">  Мероприятия, направленные на формирование доступной среды в муниципальных учреждениях города Кировска</t>
  </si>
  <si>
    <t xml:space="preserve">  Строительство, реконструкция и модернизация спортивных объектов города Кировска</t>
  </si>
  <si>
    <t xml:space="preserve">        Другие вопросы в области физической культуры и спорта</t>
  </si>
  <si>
    <t xml:space="preserve">  Реализация молодежной политики города Кировска</t>
  </si>
  <si>
    <t>Муниципальная программа "Профилактика терроризма, экстремизма и правонарушений в городе Кировске на 2017-2019 годы"</t>
  </si>
  <si>
    <t xml:space="preserve">  Обеспечение профилактики правонарушений, усиления контроля за гражданами, склонными к противоправной деятельности</t>
  </si>
  <si>
    <t xml:space="preserve">        Другие вопросы в области национальной безопасности и правоохранительной деятельности</t>
  </si>
  <si>
    <t>Муниципальная программа "Формирование современной городской среды муниципального образования город Кировск с подведомственной территорией на 2017 год"</t>
  </si>
  <si>
    <t xml:space="preserve">  Мероприятия, направленные на благоустройство дворовых территорий муниципального образования город Кировск с подведомственной территорией</t>
  </si>
  <si>
    <t xml:space="preserve">  Мероприятия, направленные на благоустройство наиболее посещаемых территорий муниципального образования город Кировск с подведомственной территорией</t>
  </si>
  <si>
    <t xml:space="preserve">  Мероприятия, направленные на улучшение внешнего облика общественных территорий и территорий многоквартирных жилых домов</t>
  </si>
  <si>
    <t>Приложение 6</t>
  </si>
  <si>
    <r>
      <t>от _</t>
    </r>
    <r>
      <rPr>
        <u val="single"/>
        <sz val="10"/>
        <rFont val="Arial Cyr"/>
        <family val="0"/>
      </rPr>
      <t>31.10.2017</t>
    </r>
    <r>
      <rPr>
        <sz val="10"/>
        <rFont val="Arial Cyr"/>
        <family val="0"/>
      </rPr>
      <t>_ №_</t>
    </r>
    <r>
      <rPr>
        <u val="single"/>
        <sz val="10"/>
        <rFont val="Arial Cyr"/>
        <family val="0"/>
      </rPr>
      <t>92</t>
    </r>
    <r>
      <rPr>
        <sz val="10"/>
        <rFont val="Arial Cyr"/>
        <family val="0"/>
      </rPr>
      <t xml:space="preserve">_ </t>
    </r>
  </si>
  <si>
    <t>Всего источников финансирования дефицита</t>
  </si>
  <si>
    <t>Уменьшение прочих остатков денежных средств бюджета городского округа</t>
  </si>
  <si>
    <t>000 01 05 02 01 04 0000 610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</si>
  <si>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</si>
  <si>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</si>
  <si>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</si>
  <si>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</si>
  <si>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</si>
  <si>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</si>
  <si>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Увеличение прочих остатков денежных средств бюджета городского округа</t>
  </si>
  <si>
    <t>000 01 05 02 01 04 0000 510</t>
  </si>
  <si>
    <t>Увеличение прочих остатков денежных средств бюджета</t>
  </si>
  <si>
    <t>000 01 05 02 01 00 0000 510</t>
  </si>
  <si>
    <t>Увеличение прочих остатков средств бюджета</t>
  </si>
  <si>
    <t>000 01 05 02 00 00 0000 500</t>
  </si>
  <si>
    <t>Увеличение остатков средств бюджетов</t>
  </si>
  <si>
    <t>000 01 05 00 00 00 0000 500</t>
  </si>
  <si>
    <t>Изменение остатков средств на счетах по учёту средств бюджета</t>
  </si>
  <si>
    <t>000 01 05 00 00 00 0000 000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</si>
  <si>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</si>
  <si>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000 01 03 01 00 04 0000 810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</si>
  <si>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</si>
  <si>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</si>
  <si>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Полученные кредитов от других бюджетов бюджетной системы Российской Федерации бюджетами городских округов в валюте Российской Федкерации</t>
  </si>
  <si>
    <t>000 01 03 01 00 04 0000 710</t>
  </si>
  <si>
    <t>Получение бюджетных кредитов от других бюджетов бюджетной системы Российской Федерации в валюте Российской Федерации</t>
  </si>
  <si>
    <t>000 01 03 01 00 00 0000 700</t>
  </si>
  <si>
    <t>Бюджетные кредиты от других бюджетов бюджетной системы Российской Федерации в валюте Российской Федерации</t>
  </si>
  <si>
    <t>000 01 03 01 00 00 0000 000</t>
  </si>
  <si>
    <t>Бюджетные кредиты от других бюджетов бюджетной системы Российской Федерации</t>
  </si>
  <si>
    <t>000 01 03 00 00 00 0000 000</t>
  </si>
  <si>
    <t>Погашениебюджетами городских округов кредитов от  кредитных  организаций в валюте Российской Федерации</t>
  </si>
  <si>
    <t>000 01 02 00 00 04 0000 810</t>
  </si>
  <si>
    <t>Погашение кредитов, предоставленных кредитными организациями в валюте Российской Федерации</t>
  </si>
  <si>
    <t>000 01 02 00 00 00 0000 800</t>
  </si>
  <si>
    <t xml:space="preserve">Получение кредитов от кредитных организаций бюджетом городского округа  в валюте Российской Федерации  </t>
  </si>
  <si>
    <t>000 01 02 00 00 04 0000 710</t>
  </si>
  <si>
    <t xml:space="preserve">Получение кредитов от кредитных организаций в валюте Российской Федерации  </t>
  </si>
  <si>
    <t>000 01 02 00 00 04 0000 700</t>
  </si>
  <si>
    <t>Кредиты кредитных  организаций в валюте Российской Федерации</t>
  </si>
  <si>
    <t>000 01 02 00 00 00 0000 700</t>
  </si>
  <si>
    <t>Источники внутреннего финансирования дефицита бюджета</t>
  </si>
  <si>
    <t>000 01 00 00 00 00 0000 000</t>
  </si>
  <si>
    <t>Сумма изменений на 2019 год (+,-)</t>
  </si>
  <si>
    <t>Сумма на 2019год</t>
  </si>
  <si>
    <t>Сумма на 2018год</t>
  </si>
  <si>
    <t>Наименование источника</t>
  </si>
  <si>
    <t>Код бюджетной классификации</t>
  </si>
  <si>
    <t>Источники финансирования дефицита местного бюджета по видам и размерам привлечения средств  на 2017 год и плановый период 2018-2019 годов</t>
  </si>
  <si>
    <t>Приложение 7</t>
  </si>
  <si>
    <r>
      <t>от _</t>
    </r>
    <r>
      <rPr>
        <u val="single"/>
        <sz val="12"/>
        <rFont val="Times New Roman"/>
        <family val="1"/>
      </rPr>
      <t>31.10.2017</t>
    </r>
    <r>
      <rPr>
        <sz val="12"/>
        <rFont val="Times New Roman"/>
        <family val="1"/>
      </rPr>
      <t>_2017  № _</t>
    </r>
    <r>
      <rPr>
        <u val="single"/>
        <sz val="12"/>
        <rFont val="Times New Roman"/>
        <family val="1"/>
      </rPr>
      <t>92</t>
    </r>
    <r>
      <rPr>
        <sz val="12"/>
        <rFont val="Times New Roman"/>
        <family val="1"/>
      </rPr>
      <t>_</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</si>
</sst>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78">
    <font>
      <sz val="10"/>
      <name val="Arial Cyr"/>
      <family val="0"/>
    </font>
    <font>
      <sz val="12"/>
      <name val="Times New Roman"/>
      <family val="1"/>
    </font>
    <font>
      <sz val="10"/>
      <name val="Times New Roman"/>
      <family val="1"/>
    </font>
    <font>
      <sz val="8"/>
      <name val="Arial Cyr"/>
      <family val="0"/>
    </font>
    <font>
      <b/>
      <sz val="14"/>
      <name val="Times New Roman"/>
      <family val="1"/>
    </font>
    <font>
      <sz val="14"/>
      <name val="Times New Roman"/>
      <family val="1"/>
    </font>
    <font>
      <u val="single"/>
      <sz val="10"/>
      <color indexed="12"/>
      <name val="Arial Cyr"/>
      <family val="0"/>
    </font>
    <font>
      <u val="single"/>
      <sz val="10"/>
      <color indexed="36"/>
      <name val="Arial Cyr"/>
      <family val="0"/>
    </font>
    <font>
      <i/>
      <sz val="14"/>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8"/>
      <name val="Times New Roman"/>
      <family val="1"/>
    </font>
    <font>
      <b/>
      <sz val="14"/>
      <color indexed="8"/>
      <name val="Times New Roman"/>
      <family val="1"/>
    </font>
    <font>
      <i/>
      <sz val="14"/>
      <color indexed="8"/>
      <name val="Times New Roman"/>
      <family val="1"/>
    </font>
    <font>
      <b/>
      <sz val="14"/>
      <color indexed="10"/>
      <name val="Times New Roman"/>
      <family val="1"/>
    </font>
    <font>
      <u val="single"/>
      <sz val="12"/>
      <name val="Times New Roman"/>
      <family val="1"/>
    </font>
    <font>
      <b/>
      <sz val="12"/>
      <name val="Arial Cyr"/>
      <family val="0"/>
    </font>
    <font>
      <b/>
      <sz val="14"/>
      <name val="Arial Cyr"/>
      <family val="0"/>
    </font>
    <font>
      <b/>
      <sz val="12"/>
      <color indexed="60"/>
      <name val="Arial Cyr"/>
      <family val="0"/>
    </font>
    <font>
      <sz val="14"/>
      <color indexed="10"/>
      <name val="Times New Roman"/>
      <family val="1"/>
    </font>
    <font>
      <b/>
      <u val="single"/>
      <sz val="12"/>
      <name val="Arial Cyr"/>
      <family val="0"/>
    </font>
    <font>
      <i/>
      <sz val="14"/>
      <color indexed="10"/>
      <name val="Times New Roman"/>
      <family val="1"/>
    </font>
    <font>
      <b/>
      <sz val="10"/>
      <name val="Arial Cyr"/>
      <family val="0"/>
    </font>
    <font>
      <b/>
      <sz val="12"/>
      <name val="Times New Roman"/>
      <family val="1"/>
    </font>
    <font>
      <sz val="14"/>
      <name val="Times New Roman Cyr"/>
      <family val="1"/>
    </font>
    <font>
      <sz val="10"/>
      <color indexed="10"/>
      <name val="Arial Cyr"/>
      <family val="0"/>
    </font>
    <font>
      <sz val="11"/>
      <name val="Times New Roman"/>
      <family val="1"/>
    </font>
    <font>
      <b/>
      <sz val="16"/>
      <name val="Times New Roman"/>
      <family val="1"/>
    </font>
    <font>
      <sz val="10"/>
      <color indexed="8"/>
      <name val="Arial Cyr"/>
      <family val="0"/>
    </font>
    <font>
      <b/>
      <sz val="12"/>
      <color indexed="8"/>
      <name val="Arial Cyr"/>
      <family val="0"/>
    </font>
    <font>
      <b/>
      <sz val="10"/>
      <color indexed="8"/>
      <name val="Arial Cyr"/>
      <family val="0"/>
    </font>
    <font>
      <u val="single"/>
      <sz val="10"/>
      <name val="Arial Cyr"/>
      <family val="0"/>
    </font>
    <font>
      <b/>
      <sz val="10"/>
      <name val="Times New Roman"/>
      <family val="1"/>
    </font>
    <font>
      <i/>
      <sz val="12"/>
      <name val="Times New Roman"/>
      <family val="1"/>
    </font>
    <font>
      <i/>
      <sz val="10"/>
      <name val="Times New Roman"/>
      <family val="1"/>
    </font>
    <font>
      <sz val="11"/>
      <color theme="1"/>
      <name val="Times New Roman"/>
      <family val="2"/>
    </font>
    <font>
      <sz val="11"/>
      <color theme="0"/>
      <name val="Times New Roman"/>
      <family val="2"/>
    </font>
    <font>
      <sz val="10"/>
      <color rgb="FF000000"/>
      <name val="Arial Cyr"/>
      <family val="0"/>
    </font>
    <font>
      <b/>
      <sz val="12"/>
      <color rgb="FF000000"/>
      <name val="Arial Cyr"/>
      <family val="0"/>
    </font>
    <font>
      <b/>
      <sz val="10"/>
      <color rgb="FF000000"/>
      <name val="Arial Cyr"/>
      <family val="0"/>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theme="1"/>
      <name val="Times New Roman"/>
      <family val="1"/>
    </font>
    <font>
      <b/>
      <sz val="14"/>
      <color theme="1"/>
      <name val="Times New Roman"/>
      <family val="1"/>
    </font>
    <font>
      <i/>
      <sz val="14"/>
      <color theme="1"/>
      <name val="Times New Roman"/>
      <family val="1"/>
    </font>
    <font>
      <b/>
      <sz val="14"/>
      <color rgb="FFFF0000"/>
      <name val="Times New Roman"/>
      <family val="1"/>
    </font>
    <font>
      <b/>
      <sz val="12"/>
      <color rgb="FFC00000"/>
      <name val="Arial Cyr"/>
      <family val="0"/>
    </font>
    <font>
      <sz val="14"/>
      <color rgb="FFFF0000"/>
      <name val="Times New Roman"/>
      <family val="1"/>
    </font>
    <font>
      <i/>
      <sz val="14"/>
      <color rgb="FFFF0000"/>
      <name val="Times New Roman"/>
      <family val="1"/>
    </font>
    <font>
      <sz val="10"/>
      <color rgb="FFFF0000"/>
      <name val="Arial Cyr"/>
      <family val="0"/>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2" tint="-0.09996999800205231"/>
        <bgColor indexed="64"/>
      </patternFill>
    </fill>
  </fills>
  <borders count="22">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0" borderId="0">
      <alignment horizontal="left" vertical="top" wrapText="1"/>
      <protection/>
    </xf>
    <xf numFmtId="0" fontId="53" fillId="0" borderId="0">
      <alignment horizontal="center" wrapText="1"/>
      <protection/>
    </xf>
    <xf numFmtId="0" fontId="53" fillId="0" borderId="0">
      <alignment horizontal="center"/>
      <protection/>
    </xf>
    <xf numFmtId="0" fontId="52" fillId="0" borderId="0">
      <alignment wrapText="1"/>
      <protection/>
    </xf>
    <xf numFmtId="0" fontId="52" fillId="0" borderId="0">
      <alignment horizontal="right"/>
      <protection/>
    </xf>
    <xf numFmtId="0" fontId="52" fillId="0" borderId="1">
      <alignment horizontal="center" vertical="center" wrapText="1"/>
      <protection/>
    </xf>
    <xf numFmtId="0" fontId="52" fillId="0" borderId="1">
      <alignment horizontal="center" vertical="center" shrinkToFit="1"/>
      <protection/>
    </xf>
    <xf numFmtId="0" fontId="54" fillId="0" borderId="1">
      <alignment horizontal="left"/>
      <protection/>
    </xf>
    <xf numFmtId="4" fontId="54" fillId="19" borderId="1">
      <alignment horizontal="right" vertical="top" shrinkToFit="1"/>
      <protection/>
    </xf>
    <xf numFmtId="49" fontId="52" fillId="0" borderId="1">
      <alignment horizontal="left" vertical="top" wrapText="1"/>
      <protection/>
    </xf>
    <xf numFmtId="4" fontId="52" fillId="20" borderId="1">
      <alignment horizontal="right" vertical="top" shrinkToFit="1"/>
      <protection/>
    </xf>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5" fillId="27" borderId="2" applyNumberFormat="0" applyAlignment="0" applyProtection="0"/>
    <xf numFmtId="0" fontId="56" fillId="28" borderId="3" applyNumberFormat="0" applyAlignment="0" applyProtection="0"/>
    <xf numFmtId="0" fontId="57" fillId="28" borderId="2"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4" applyNumberFormat="0" applyFill="0" applyAlignment="0" applyProtection="0"/>
    <xf numFmtId="0" fontId="59" fillId="0" borderId="5"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61" fillId="0" borderId="7" applyNumberFormat="0" applyFill="0" applyAlignment="0" applyProtection="0"/>
    <xf numFmtId="0" fontId="62" fillId="29" borderId="8" applyNumberFormat="0" applyAlignment="0" applyProtection="0"/>
    <xf numFmtId="0" fontId="63" fillId="0" borderId="0" applyNumberFormat="0" applyFill="0" applyBorder="0" applyAlignment="0" applyProtection="0"/>
    <xf numFmtId="0" fontId="64" fillId="30" borderId="0" applyNumberFormat="0" applyBorder="0" applyAlignment="0" applyProtection="0"/>
    <xf numFmtId="0" fontId="0" fillId="0" borderId="0">
      <alignment/>
      <protection/>
    </xf>
    <xf numFmtId="0" fontId="3" fillId="0" borderId="0">
      <alignment/>
      <protection/>
    </xf>
    <xf numFmtId="0" fontId="7" fillId="0" borderId="0" applyNumberFormat="0" applyFill="0" applyBorder="0" applyAlignment="0" applyProtection="0"/>
    <xf numFmtId="0" fontId="65" fillId="31" borderId="0" applyNumberFormat="0" applyBorder="0" applyAlignment="0" applyProtection="0"/>
    <xf numFmtId="0" fontId="66"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67" fillId="0" borderId="10"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33" borderId="0" applyNumberFormat="0" applyBorder="0" applyAlignment="0" applyProtection="0"/>
  </cellStyleXfs>
  <cellXfs count="220">
    <xf numFmtId="0" fontId="0" fillId="0" borderId="0" xfId="0" applyAlignment="1">
      <alignment/>
    </xf>
    <xf numFmtId="2" fontId="5" fillId="0" borderId="11" xfId="0" applyNumberFormat="1"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11" xfId="0" applyFont="1" applyFill="1" applyBorder="1" applyAlignment="1" quotePrefix="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70" fillId="0" borderId="11" xfId="0" applyFont="1" applyFill="1" applyBorder="1" applyAlignment="1" quotePrefix="1">
      <alignment horizontal="center" vertical="center" wrapText="1"/>
    </xf>
    <xf numFmtId="0" fontId="70" fillId="0" borderId="11" xfId="0" applyFont="1" applyFill="1" applyBorder="1" applyAlignment="1">
      <alignment horizontal="center" vertical="center" wrapText="1"/>
    </xf>
    <xf numFmtId="0" fontId="70" fillId="0" borderId="11" xfId="0" applyFont="1" applyFill="1" applyBorder="1" applyAlignment="1">
      <alignment horizontal="justify" vertical="center" wrapText="1"/>
    </xf>
    <xf numFmtId="0" fontId="5" fillId="0" borderId="11" xfId="0" applyFont="1" applyFill="1" applyBorder="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right" vertical="center"/>
    </xf>
    <xf numFmtId="0" fontId="1" fillId="0" borderId="0" xfId="0" applyFont="1" applyFill="1" applyBorder="1" applyAlignment="1">
      <alignment horizontal="right" vertical="center" wrapText="1"/>
    </xf>
    <xf numFmtId="0" fontId="1" fillId="0" borderId="12" xfId="0" applyFont="1" applyFill="1" applyBorder="1" applyAlignment="1">
      <alignment horizontal="center" vertical="center" wrapText="1"/>
    </xf>
    <xf numFmtId="0" fontId="2" fillId="0" borderId="13" xfId="0" applyFont="1" applyFill="1" applyBorder="1" applyAlignment="1">
      <alignment horizontal="center" wrapText="1"/>
    </xf>
    <xf numFmtId="0" fontId="1"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Alignment="1">
      <alignment vertical="center" wrapText="1"/>
    </xf>
    <xf numFmtId="0" fontId="5" fillId="0" borderId="0" xfId="0" applyFont="1" applyFill="1" applyBorder="1" applyAlignment="1" quotePrefix="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1" fillId="0" borderId="0" xfId="0" applyFont="1" applyFill="1" applyAlignment="1">
      <alignment vertical="center" wrapText="1"/>
    </xf>
    <xf numFmtId="0" fontId="5" fillId="0" borderId="11" xfId="0" applyFont="1" applyFill="1" applyBorder="1" applyAlignment="1">
      <alignment horizontal="left" vertical="top" wrapText="1"/>
    </xf>
    <xf numFmtId="0" fontId="5" fillId="0" borderId="11" xfId="0" applyFont="1" applyFill="1" applyBorder="1" applyAlignment="1">
      <alignment horizontal="justify" vertical="center"/>
    </xf>
    <xf numFmtId="0" fontId="4" fillId="0" borderId="11" xfId="0" applyFont="1" applyFill="1" applyBorder="1" applyAlignment="1" quotePrefix="1">
      <alignment horizontal="center" vertical="center" wrapText="1"/>
    </xf>
    <xf numFmtId="0" fontId="1" fillId="0" borderId="0" xfId="0" applyFont="1" applyFill="1" applyAlignment="1">
      <alignment horizontal="center" vertical="center" wrapText="1"/>
    </xf>
    <xf numFmtId="0" fontId="71" fillId="0" borderId="11" xfId="0" applyFont="1" applyFill="1" applyBorder="1" applyAlignment="1" quotePrefix="1">
      <alignment horizontal="center" vertical="center" wrapText="1"/>
    </xf>
    <xf numFmtId="49" fontId="5" fillId="0" borderId="11" xfId="0" applyNumberFormat="1" applyFont="1" applyFill="1" applyBorder="1" applyAlignment="1" quotePrefix="1">
      <alignment horizontal="center" vertical="center" wrapText="1"/>
    </xf>
    <xf numFmtId="0" fontId="1" fillId="34" borderId="0" xfId="0" applyFont="1" applyFill="1" applyAlignment="1">
      <alignment vertical="center" wrapText="1"/>
    </xf>
    <xf numFmtId="0" fontId="1" fillId="35" borderId="0" xfId="0" applyFont="1" applyFill="1" applyAlignment="1">
      <alignment vertical="center" wrapText="1"/>
    </xf>
    <xf numFmtId="49" fontId="70" fillId="0" borderId="11" xfId="0" applyNumberFormat="1" applyFont="1" applyFill="1" applyBorder="1" applyAlignment="1" quotePrefix="1">
      <alignment horizontal="center" vertical="center" wrapText="1"/>
    </xf>
    <xf numFmtId="49" fontId="71" fillId="0" borderId="11" xfId="0" applyNumberFormat="1" applyFont="1" applyFill="1" applyBorder="1" applyAlignment="1" quotePrefix="1">
      <alignment horizontal="center" vertical="center" wrapText="1"/>
    </xf>
    <xf numFmtId="0" fontId="70" fillId="0" borderId="11" xfId="0" applyFont="1" applyFill="1" applyBorder="1" applyAlignment="1">
      <alignment horizontal="justify" vertical="top" wrapText="1"/>
    </xf>
    <xf numFmtId="0" fontId="5" fillId="0" borderId="11" xfId="0" applyFont="1" applyFill="1" applyBorder="1" applyAlignment="1">
      <alignment horizontal="justify" vertical="top" wrapText="1"/>
    </xf>
    <xf numFmtId="0" fontId="5" fillId="0" borderId="11" xfId="0" applyFont="1" applyFill="1" applyBorder="1" applyAlignment="1">
      <alignment horizontal="left" vertical="center" wrapText="1"/>
    </xf>
    <xf numFmtId="49" fontId="5" fillId="0" borderId="11" xfId="0" applyNumberFormat="1" applyFont="1" applyFill="1" applyBorder="1" applyAlignment="1">
      <alignment horizontal="center" vertical="center"/>
    </xf>
    <xf numFmtId="2" fontId="5" fillId="0" borderId="11" xfId="0" applyNumberFormat="1" applyFont="1" applyFill="1" applyBorder="1" applyAlignment="1">
      <alignment horizontal="justify" wrapText="1"/>
    </xf>
    <xf numFmtId="0" fontId="70" fillId="0" borderId="11" xfId="0" applyFont="1" applyFill="1" applyBorder="1" applyAlignment="1">
      <alignment horizontal="center" vertical="center"/>
    </xf>
    <xf numFmtId="2" fontId="70" fillId="0" borderId="11" xfId="0" applyNumberFormat="1" applyFont="1" applyFill="1" applyBorder="1" applyAlignment="1">
      <alignment horizontal="justify" vertical="center" wrapText="1"/>
    </xf>
    <xf numFmtId="0" fontId="70" fillId="0" borderId="14"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14" xfId="0" applyFont="1" applyFill="1" applyBorder="1" applyAlignment="1">
      <alignment horizontal="center" vertical="center" wrapText="1"/>
    </xf>
    <xf numFmtId="0" fontId="72" fillId="0" borderId="11" xfId="0" applyFont="1" applyFill="1" applyBorder="1" applyAlignment="1">
      <alignment horizontal="justify" vertical="center" wrapText="1"/>
    </xf>
    <xf numFmtId="0" fontId="8" fillId="0" borderId="11" xfId="0" applyFont="1" applyFill="1" applyBorder="1" applyAlignment="1">
      <alignment horizontal="left" vertical="center" wrapText="1"/>
    </xf>
    <xf numFmtId="0" fontId="8" fillId="0" borderId="11" xfId="0" applyFont="1" applyFill="1" applyBorder="1" applyAlignment="1">
      <alignment horizontal="justify" vertical="center" wrapText="1"/>
    </xf>
    <xf numFmtId="0" fontId="5" fillId="0" borderId="15" xfId="0" applyFont="1" applyFill="1" applyBorder="1" applyAlignment="1">
      <alignment vertical="center" wrapText="1"/>
    </xf>
    <xf numFmtId="0" fontId="1" fillId="0" borderId="0" xfId="0" applyFont="1" applyFill="1" applyAlignment="1">
      <alignment horizontal="left"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1" fillId="0" borderId="0" xfId="0" applyFont="1" applyFill="1" applyBorder="1" applyAlignment="1">
      <alignment horizontal="right" vertical="top" wrapText="1"/>
    </xf>
    <xf numFmtId="0" fontId="1" fillId="0" borderId="0" xfId="0" applyFont="1" applyFill="1" applyBorder="1" applyAlignment="1">
      <alignment horizontal="right" vertical="center" wrapText="1"/>
    </xf>
    <xf numFmtId="0" fontId="71" fillId="0" borderId="0" xfId="0" applyFont="1" applyFill="1" applyAlignment="1">
      <alignment horizontal="center" vertical="center" wrapText="1"/>
    </xf>
    <xf numFmtId="0" fontId="1" fillId="0" borderId="0" xfId="0" applyFont="1" applyFill="1" applyAlignment="1">
      <alignment horizontal="right" vertic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0" fillId="36" borderId="0" xfId="0" applyFill="1" applyAlignment="1">
      <alignment vertical="center"/>
    </xf>
    <xf numFmtId="0" fontId="31" fillId="36" borderId="0" xfId="0" applyFont="1" applyFill="1" applyAlignment="1">
      <alignment vertical="center"/>
    </xf>
    <xf numFmtId="0" fontId="0" fillId="0" borderId="0" xfId="0" applyFill="1" applyAlignment="1">
      <alignment vertical="center" wrapText="1"/>
    </xf>
    <xf numFmtId="0" fontId="31" fillId="36" borderId="0" xfId="0" applyFont="1" applyFill="1" applyAlignment="1">
      <alignment vertical="center" wrapText="1"/>
    </xf>
    <xf numFmtId="0" fontId="1" fillId="0" borderId="0" xfId="0" applyFont="1" applyFill="1" applyBorder="1" applyAlignment="1">
      <alignment horizontal="center" vertical="center" wrapText="1"/>
    </xf>
    <xf numFmtId="173" fontId="1" fillId="0" borderId="0" xfId="0" applyNumberFormat="1" applyFont="1" applyFill="1" applyAlignment="1">
      <alignment vertical="center" wrapText="1"/>
    </xf>
    <xf numFmtId="0" fontId="31" fillId="0" borderId="0" xfId="0" applyFont="1" applyFill="1" applyAlignment="1">
      <alignment vertical="center" wrapText="1"/>
    </xf>
    <xf numFmtId="4" fontId="4" fillId="0" borderId="11" xfId="0" applyNumberFormat="1" applyFont="1" applyFill="1" applyBorder="1" applyAlignment="1">
      <alignment vertical="center" wrapText="1"/>
    </xf>
    <xf numFmtId="0" fontId="32" fillId="0" borderId="11" xfId="0" applyFont="1" applyFill="1" applyBorder="1" applyAlignment="1">
      <alignment horizontal="center" vertical="center" wrapText="1"/>
    </xf>
    <xf numFmtId="0" fontId="4" fillId="0" borderId="11" xfId="0" applyFont="1" applyFill="1" applyBorder="1" applyAlignment="1">
      <alignment horizontal="justify" vertical="center" wrapText="1"/>
    </xf>
    <xf numFmtId="4" fontId="5" fillId="0" borderId="11" xfId="0" applyNumberFormat="1" applyFont="1" applyFill="1" applyBorder="1" applyAlignment="1">
      <alignment vertical="center" wrapText="1"/>
    </xf>
    <xf numFmtId="4" fontId="5" fillId="0" borderId="11" xfId="0" applyNumberFormat="1" applyFont="1" applyFill="1" applyBorder="1" applyAlignment="1">
      <alignment vertical="center" wrapText="1"/>
    </xf>
    <xf numFmtId="4" fontId="5" fillId="0" borderId="11" xfId="0" applyNumberFormat="1" applyFont="1" applyFill="1" applyBorder="1" applyAlignment="1">
      <alignment horizontal="right" vertical="center" wrapText="1"/>
    </xf>
    <xf numFmtId="4" fontId="4" fillId="0" borderId="11" xfId="0" applyNumberFormat="1" applyFont="1" applyFill="1" applyBorder="1" applyAlignment="1">
      <alignment horizontal="right" vertical="center" wrapText="1"/>
    </xf>
    <xf numFmtId="4" fontId="4" fillId="0" borderId="11" xfId="0" applyNumberFormat="1" applyFont="1" applyFill="1" applyBorder="1" applyAlignment="1">
      <alignment horizontal="righ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justify" vertical="center" wrapText="1"/>
    </xf>
    <xf numFmtId="0" fontId="0" fillId="0" borderId="0" xfId="0" applyFill="1" applyAlignment="1">
      <alignment vertical="center"/>
    </xf>
    <xf numFmtId="4" fontId="4" fillId="0" borderId="11" xfId="0" applyNumberFormat="1" applyFont="1" applyFill="1" applyBorder="1" applyAlignment="1">
      <alignment vertical="center" wrapText="1"/>
    </xf>
    <xf numFmtId="4" fontId="5" fillId="0" borderId="11" xfId="0" applyNumberFormat="1" applyFont="1" applyFill="1" applyBorder="1" applyAlignment="1">
      <alignment vertical="center"/>
    </xf>
    <xf numFmtId="4" fontId="5" fillId="0" borderId="11" xfId="0" applyNumberFormat="1" applyFont="1" applyFill="1" applyBorder="1" applyAlignment="1">
      <alignment vertical="center"/>
    </xf>
    <xf numFmtId="0" fontId="74" fillId="0" borderId="0" xfId="0" applyFont="1" applyFill="1" applyAlignment="1">
      <alignment vertical="center" wrapText="1"/>
    </xf>
    <xf numFmtId="4" fontId="4" fillId="0" borderId="11" xfId="0" applyNumberFormat="1" applyFont="1" applyFill="1" applyBorder="1" applyAlignment="1">
      <alignment vertical="center"/>
    </xf>
    <xf numFmtId="4" fontId="4" fillId="0" borderId="11" xfId="0" applyNumberFormat="1" applyFont="1" applyFill="1" applyBorder="1" applyAlignment="1">
      <alignment vertical="center"/>
    </xf>
    <xf numFmtId="4" fontId="75" fillId="0" borderId="11" xfId="0" applyNumberFormat="1" applyFont="1" applyFill="1" applyBorder="1" applyAlignment="1">
      <alignment vertical="center"/>
    </xf>
    <xf numFmtId="0" fontId="75" fillId="0" borderId="11" xfId="0" applyFont="1" applyFill="1" applyBorder="1" applyAlignment="1">
      <alignment horizontal="center" vertical="center" wrapText="1"/>
    </xf>
    <xf numFmtId="0" fontId="75" fillId="0" borderId="11" xfId="0" applyFont="1" applyFill="1" applyBorder="1" applyAlignment="1">
      <alignment horizontal="justify" vertical="center" wrapText="1"/>
    </xf>
    <xf numFmtId="4" fontId="73" fillId="0" borderId="11" xfId="0" applyNumberFormat="1" applyFont="1" applyFill="1" applyBorder="1" applyAlignment="1">
      <alignment horizontal="right" vertical="center" wrapText="1"/>
    </xf>
    <xf numFmtId="0" fontId="73" fillId="0" borderId="11" xfId="0" applyFont="1" applyFill="1" applyBorder="1" applyAlignment="1">
      <alignment horizontal="center" vertical="center" wrapText="1"/>
    </xf>
    <xf numFmtId="0" fontId="73" fillId="0" borderId="11" xfId="0" applyFont="1" applyFill="1" applyBorder="1" applyAlignment="1">
      <alignment horizontal="justify" vertical="center" wrapText="1"/>
    </xf>
    <xf numFmtId="4" fontId="0" fillId="36" borderId="0" xfId="0" applyNumberFormat="1" applyFill="1" applyAlignment="1">
      <alignment vertical="center"/>
    </xf>
    <xf numFmtId="4" fontId="8" fillId="0" borderId="11" xfId="0" applyNumberFormat="1" applyFont="1" applyFill="1" applyBorder="1" applyAlignment="1">
      <alignment vertical="center"/>
    </xf>
    <xf numFmtId="4" fontId="8" fillId="0" borderId="11" xfId="0" applyNumberFormat="1" applyFont="1" applyFill="1" applyBorder="1" applyAlignment="1">
      <alignment horizontal="right" vertical="center" wrapText="1"/>
    </xf>
    <xf numFmtId="0" fontId="8" fillId="0" borderId="11" xfId="0" applyFont="1" applyFill="1" applyBorder="1" applyAlignment="1">
      <alignment horizontal="center" vertical="center" wrapText="1"/>
    </xf>
    <xf numFmtId="0" fontId="8" fillId="0" borderId="11" xfId="0" applyFont="1" applyFill="1" applyBorder="1" applyAlignment="1" quotePrefix="1">
      <alignment horizontal="justify" vertical="center" wrapText="1"/>
    </xf>
    <xf numFmtId="0" fontId="35" fillId="0" borderId="0" xfId="0" applyFont="1" applyFill="1" applyAlignment="1">
      <alignment vertical="center" wrapText="1"/>
    </xf>
    <xf numFmtId="4" fontId="0" fillId="36" borderId="0" xfId="0" applyNumberFormat="1" applyFill="1" applyAlignment="1">
      <alignment horizontal="right" vertical="center"/>
    </xf>
    <xf numFmtId="0" fontId="72" fillId="0" borderId="11" xfId="0" applyFont="1" applyFill="1" applyBorder="1" applyAlignment="1" quotePrefix="1">
      <alignment horizontal="justify" vertical="center" wrapText="1"/>
    </xf>
    <xf numFmtId="4" fontId="5" fillId="0" borderId="11" xfId="0" applyNumberFormat="1" applyFont="1" applyFill="1" applyBorder="1" applyAlignment="1" quotePrefix="1">
      <alignment vertical="center" wrapText="1"/>
    </xf>
    <xf numFmtId="0" fontId="0" fillId="37" borderId="0" xfId="0" applyFill="1" applyAlignment="1">
      <alignment vertical="center"/>
    </xf>
    <xf numFmtId="4" fontId="5" fillId="0" borderId="11" xfId="0" applyNumberFormat="1" applyFont="1" applyFill="1" applyBorder="1" applyAlignment="1" quotePrefix="1">
      <alignment horizontal="right" vertical="center" wrapText="1"/>
    </xf>
    <xf numFmtId="4" fontId="4" fillId="0" borderId="11" xfId="0" applyNumberFormat="1" applyFont="1" applyFill="1" applyBorder="1" applyAlignment="1" quotePrefix="1">
      <alignment vertical="center" wrapText="1"/>
    </xf>
    <xf numFmtId="4" fontId="76" fillId="0" borderId="11" xfId="0" applyNumberFormat="1" applyFont="1" applyFill="1" applyBorder="1" applyAlignment="1">
      <alignment vertical="center"/>
    </xf>
    <xf numFmtId="0" fontId="76" fillId="0" borderId="11" xfId="0" applyFont="1" applyFill="1" applyBorder="1" applyAlignment="1">
      <alignment horizontal="center" vertical="center" wrapText="1"/>
    </xf>
    <xf numFmtId="0" fontId="76" fillId="0" borderId="11" xfId="0" applyFont="1" applyFill="1" applyBorder="1" applyAlignment="1" quotePrefix="1">
      <alignment horizontal="justify" vertical="center" wrapText="1"/>
    </xf>
    <xf numFmtId="0" fontId="8" fillId="0" borderId="11" xfId="0" applyFont="1" applyFill="1" applyBorder="1" applyAlignment="1">
      <alignment horizontal="justify" vertical="top" wrapText="1"/>
    </xf>
    <xf numFmtId="0" fontId="8" fillId="0" borderId="11" xfId="0" applyNumberFormat="1" applyFont="1" applyFill="1" applyBorder="1" applyAlignment="1">
      <alignment horizontal="justify" vertical="top" wrapText="1"/>
    </xf>
    <xf numFmtId="0" fontId="35" fillId="36" borderId="0" xfId="0" applyFont="1" applyFill="1" applyAlignment="1">
      <alignment vertical="center" wrapText="1"/>
    </xf>
    <xf numFmtId="0" fontId="37" fillId="36" borderId="0" xfId="0" applyFont="1" applyFill="1" applyAlignment="1">
      <alignment vertical="center"/>
    </xf>
    <xf numFmtId="4" fontId="5" fillId="0" borderId="11" xfId="0" applyNumberFormat="1" applyFont="1" applyFill="1" applyBorder="1" applyAlignment="1">
      <alignment horizontal="right" vertical="center"/>
    </xf>
    <xf numFmtId="4" fontId="5" fillId="0" borderId="11" xfId="0" applyNumberFormat="1" applyFont="1" applyFill="1" applyBorder="1" applyAlignment="1">
      <alignment horizontal="right" vertical="center"/>
    </xf>
    <xf numFmtId="0" fontId="37" fillId="37" borderId="0" xfId="0" applyFont="1" applyFill="1" applyAlignment="1">
      <alignment vertical="center"/>
    </xf>
    <xf numFmtId="0" fontId="75" fillId="0" borderId="11" xfId="0" applyFont="1" applyFill="1" applyBorder="1" applyAlignment="1" quotePrefix="1">
      <alignment horizontal="center" vertical="center" wrapText="1"/>
    </xf>
    <xf numFmtId="0" fontId="38" fillId="0" borderId="0" xfId="0" applyFont="1" applyFill="1" applyAlignment="1">
      <alignment vertical="center" wrapText="1"/>
    </xf>
    <xf numFmtId="4" fontId="8" fillId="0" borderId="11" xfId="0" applyNumberFormat="1" applyFont="1" applyFill="1" applyBorder="1" applyAlignment="1">
      <alignment horizontal="right" vertical="center"/>
    </xf>
    <xf numFmtId="0" fontId="8" fillId="0" borderId="11" xfId="0" applyFont="1" applyFill="1" applyBorder="1" applyAlignment="1" quotePrefix="1">
      <alignment horizontal="center" vertical="center" wrapText="1"/>
    </xf>
    <xf numFmtId="4" fontId="8" fillId="0" borderId="11" xfId="0" applyNumberFormat="1" applyFont="1" applyFill="1" applyBorder="1" applyAlignment="1">
      <alignment horizontal="right" vertical="center"/>
    </xf>
    <xf numFmtId="4" fontId="4" fillId="0" borderId="11" xfId="0" applyNumberFormat="1" applyFont="1" applyFill="1" applyBorder="1" applyAlignment="1">
      <alignment horizontal="right" vertical="center"/>
    </xf>
    <xf numFmtId="0" fontId="39" fillId="0" borderId="11" xfId="0" applyFont="1" applyFill="1" applyBorder="1" applyAlignment="1">
      <alignment horizontal="justify" vertical="center" wrapText="1"/>
    </xf>
    <xf numFmtId="0" fontId="4" fillId="0" borderId="11" xfId="65" applyFont="1" applyFill="1" applyBorder="1" applyAlignment="1">
      <alignment horizontal="justify" vertical="center" wrapText="1"/>
      <protection/>
    </xf>
    <xf numFmtId="49" fontId="4" fillId="0" borderId="11" xfId="65" applyNumberFormat="1" applyFont="1" applyFill="1" applyBorder="1" applyAlignment="1" quotePrefix="1">
      <alignment horizontal="center" vertical="center" wrapText="1"/>
      <protection/>
    </xf>
    <xf numFmtId="4" fontId="75" fillId="0" borderId="11" xfId="0" applyNumberFormat="1" applyFont="1" applyFill="1" applyBorder="1" applyAlignment="1">
      <alignment horizontal="right" vertical="center"/>
    </xf>
    <xf numFmtId="0" fontId="75" fillId="0" borderId="11" xfId="0" applyFont="1" applyFill="1" applyBorder="1" applyAlignment="1" quotePrefix="1">
      <alignment horizontal="center" vertical="center" wrapText="1"/>
    </xf>
    <xf numFmtId="0" fontId="75" fillId="0" borderId="11" xfId="0" applyFont="1" applyFill="1" applyBorder="1" applyAlignment="1">
      <alignment horizontal="justify" vertical="center" wrapText="1"/>
    </xf>
    <xf numFmtId="4" fontId="75" fillId="0" borderId="11" xfId="0" applyNumberFormat="1" applyFont="1" applyFill="1" applyBorder="1" applyAlignment="1">
      <alignment vertical="center" wrapText="1"/>
    </xf>
    <xf numFmtId="0" fontId="0" fillId="36" borderId="0" xfId="0" applyFill="1" applyAlignment="1">
      <alignment vertical="center" wrapText="1"/>
    </xf>
    <xf numFmtId="0" fontId="5" fillId="0" borderId="11" xfId="0" applyFont="1" applyFill="1" applyBorder="1" applyAlignment="1" quotePrefix="1">
      <alignment horizontal="center" vertical="center" wrapText="1"/>
    </xf>
    <xf numFmtId="4" fontId="8" fillId="0" borderId="11" xfId="0" applyNumberFormat="1" applyFont="1" applyFill="1" applyBorder="1" applyAlignment="1">
      <alignment horizontal="right" vertical="center" wrapText="1"/>
    </xf>
    <xf numFmtId="0" fontId="5" fillId="0" borderId="11" xfId="0" applyFont="1" applyFill="1" applyBorder="1" applyAlignment="1">
      <alignment horizontal="center" vertical="center" wrapText="1"/>
    </xf>
    <xf numFmtId="2" fontId="75" fillId="0" borderId="11" xfId="0" applyNumberFormat="1" applyFont="1" applyFill="1" applyBorder="1" applyAlignment="1">
      <alignment horizontal="justify" vertical="center" wrapText="1"/>
    </xf>
    <xf numFmtId="0" fontId="70" fillId="0" borderId="11" xfId="0" applyFont="1" applyFill="1" applyBorder="1" applyAlignment="1" quotePrefix="1">
      <alignment horizontal="center" vertical="center" wrapText="1"/>
    </xf>
    <xf numFmtId="0" fontId="70" fillId="0" borderId="11" xfId="0" applyFont="1" applyFill="1" applyBorder="1" applyAlignment="1">
      <alignment horizontal="justify" vertical="center" wrapText="1"/>
    </xf>
    <xf numFmtId="0" fontId="77" fillId="36" borderId="0" xfId="0" applyFont="1" applyFill="1" applyAlignment="1">
      <alignment vertical="center"/>
    </xf>
    <xf numFmtId="0" fontId="77" fillId="36" borderId="0" xfId="0" applyFont="1" applyFill="1" applyAlignment="1">
      <alignment vertical="center" wrapText="1"/>
    </xf>
    <xf numFmtId="0" fontId="76" fillId="0" borderId="11" xfId="0" applyFont="1" applyFill="1" applyBorder="1" applyAlignment="1">
      <alignment horizontal="justify" vertical="center" wrapText="1"/>
    </xf>
    <xf numFmtId="173" fontId="5" fillId="0" borderId="11" xfId="0" applyNumberFormat="1" applyFont="1" applyFill="1" applyBorder="1" applyAlignment="1">
      <alignment vertical="center" wrapText="1"/>
    </xf>
    <xf numFmtId="173" fontId="4" fillId="0" borderId="11" xfId="0" applyNumberFormat="1" applyFont="1" applyFill="1" applyBorder="1" applyAlignment="1">
      <alignment vertical="center"/>
    </xf>
    <xf numFmtId="0" fontId="4" fillId="0" borderId="11" xfId="0" applyFont="1" applyFill="1" applyBorder="1" applyAlignment="1">
      <alignment horizontal="center" vertical="center" wrapText="1"/>
    </xf>
    <xf numFmtId="4" fontId="8" fillId="0" borderId="11" xfId="0" applyNumberFormat="1" applyFont="1" applyFill="1" applyBorder="1" applyAlignment="1">
      <alignment vertical="center" wrapText="1"/>
    </xf>
    <xf numFmtId="4" fontId="8" fillId="0" borderId="11" xfId="0" applyNumberFormat="1" applyFont="1" applyFill="1" applyBorder="1" applyAlignment="1">
      <alignment vertical="center"/>
    </xf>
    <xf numFmtId="49" fontId="8" fillId="0" borderId="11" xfId="0" applyNumberFormat="1" applyFont="1" applyFill="1" applyBorder="1" applyAlignment="1">
      <alignment horizontal="center" vertical="center"/>
    </xf>
    <xf numFmtId="2" fontId="8" fillId="0" borderId="11" xfId="0" applyNumberFormat="1" applyFont="1" applyFill="1" applyBorder="1" applyAlignment="1">
      <alignment vertical="center" wrapText="1"/>
    </xf>
    <xf numFmtId="2" fontId="5" fillId="0" borderId="11" xfId="0" applyNumberFormat="1" applyFont="1" applyFill="1" applyBorder="1" applyAlignment="1">
      <alignment vertical="center" wrapText="1"/>
    </xf>
    <xf numFmtId="49" fontId="5" fillId="0" borderId="11" xfId="0" applyNumberFormat="1" applyFont="1" applyFill="1" applyBorder="1" applyAlignment="1">
      <alignment vertical="center"/>
    </xf>
    <xf numFmtId="49" fontId="5" fillId="0" borderId="11" xfId="0" applyNumberFormat="1" applyFont="1" applyFill="1" applyBorder="1" applyAlignment="1">
      <alignment horizontal="justify" vertical="center" wrapText="1"/>
    </xf>
    <xf numFmtId="49" fontId="5" fillId="0" borderId="11" xfId="0" applyNumberFormat="1" applyFont="1" applyFill="1" applyBorder="1" applyAlignment="1">
      <alignment horizontal="center" vertical="center"/>
    </xf>
    <xf numFmtId="173" fontId="0" fillId="36" borderId="0" xfId="0" applyNumberFormat="1" applyFill="1" applyAlignment="1">
      <alignment vertical="center"/>
    </xf>
    <xf numFmtId="0" fontId="4" fillId="0" borderId="11" xfId="0" applyFont="1" applyFill="1" applyBorder="1" applyAlignment="1" quotePrefix="1">
      <alignment horizontal="center" vertical="center" wrapText="1"/>
    </xf>
    <xf numFmtId="0" fontId="1" fillId="0" borderId="11" xfId="0" applyFont="1" applyFill="1" applyBorder="1" applyAlignment="1">
      <alignment horizontal="center" vertical="center" wrapText="1"/>
    </xf>
    <xf numFmtId="1" fontId="1" fillId="0" borderId="0" xfId="64" applyNumberFormat="1" applyFont="1" applyFill="1" applyBorder="1" applyAlignment="1">
      <alignment horizontal="right" wrapText="1"/>
      <protection/>
    </xf>
    <xf numFmtId="1" fontId="41" fillId="0" borderId="0" xfId="64" applyNumberFormat="1" applyFont="1" applyFill="1" applyBorder="1" applyAlignment="1">
      <alignment horizontal="right" wrapText="1"/>
      <protection/>
    </xf>
    <xf numFmtId="1" fontId="4" fillId="0" borderId="0" xfId="64" applyNumberFormat="1" applyFont="1" applyFill="1" applyBorder="1" applyAlignment="1">
      <alignment wrapText="1"/>
      <protection/>
    </xf>
    <xf numFmtId="1" fontId="42" fillId="0" borderId="0" xfId="64" applyNumberFormat="1" applyFont="1" applyFill="1" applyBorder="1" applyAlignment="1">
      <alignment horizontal="center" wrapText="1"/>
      <protection/>
    </xf>
    <xf numFmtId="1" fontId="42" fillId="36" borderId="0" xfId="64" applyNumberFormat="1" applyFont="1" applyFill="1" applyBorder="1" applyAlignment="1">
      <alignment wrapText="1"/>
      <protection/>
    </xf>
    <xf numFmtId="1" fontId="38" fillId="36" borderId="0" xfId="64" applyNumberFormat="1" applyFont="1" applyFill="1" applyBorder="1" applyAlignment="1">
      <alignment wrapText="1"/>
      <protection/>
    </xf>
    <xf numFmtId="0" fontId="1" fillId="0" borderId="0" xfId="0" applyFont="1" applyFill="1" applyAlignment="1">
      <alignment horizontal="right" vertical="center" wrapText="1"/>
    </xf>
    <xf numFmtId="0" fontId="0" fillId="0" borderId="0" xfId="0" applyAlignment="1" applyProtection="1">
      <alignment horizontal="right"/>
      <protection locked="0"/>
    </xf>
    <xf numFmtId="0" fontId="0" fillId="0" borderId="0" xfId="0" applyAlignment="1" applyProtection="1">
      <alignment/>
      <protection locked="0"/>
    </xf>
    <xf numFmtId="0" fontId="0" fillId="0" borderId="0" xfId="0" applyFill="1" applyAlignment="1" applyProtection="1">
      <alignment/>
      <protection locked="0"/>
    </xf>
    <xf numFmtId="0" fontId="52" fillId="0" borderId="0" xfId="33" applyNumberFormat="1" applyProtection="1">
      <alignment horizontal="left" vertical="top" wrapText="1"/>
      <protection/>
    </xf>
    <xf numFmtId="0" fontId="52" fillId="0" borderId="0" xfId="33" applyProtection="1">
      <alignment horizontal="left" vertical="top" wrapText="1"/>
      <protection locked="0"/>
    </xf>
    <xf numFmtId="0" fontId="53" fillId="0" borderId="0" xfId="34" applyNumberFormat="1" applyBorder="1" applyProtection="1">
      <alignment horizontal="center" wrapText="1"/>
      <protection/>
    </xf>
    <xf numFmtId="0" fontId="53" fillId="0" borderId="0" xfId="34" applyBorder="1">
      <alignment horizontal="center" wrapText="1"/>
      <protection/>
    </xf>
    <xf numFmtId="0" fontId="52" fillId="0" borderId="0" xfId="36" applyNumberFormat="1" applyProtection="1">
      <alignment wrapText="1"/>
      <protection/>
    </xf>
    <xf numFmtId="0" fontId="52" fillId="0" borderId="0" xfId="36" applyProtection="1">
      <alignment wrapText="1"/>
      <protection locked="0"/>
    </xf>
    <xf numFmtId="0" fontId="52" fillId="0" borderId="0" xfId="37" applyNumberFormat="1" applyProtection="1">
      <alignment horizontal="right"/>
      <protection/>
    </xf>
    <xf numFmtId="0" fontId="52" fillId="0" borderId="0" xfId="37" applyProtection="1">
      <alignment horizontal="right"/>
      <protection locked="0"/>
    </xf>
    <xf numFmtId="0" fontId="52" fillId="0" borderId="1" xfId="38" applyNumberFormat="1" applyProtection="1">
      <alignment horizontal="center" vertical="center" wrapText="1"/>
      <protection/>
    </xf>
    <xf numFmtId="0" fontId="52" fillId="0" borderId="1" xfId="38" applyNumberFormat="1" applyFill="1" applyProtection="1">
      <alignment horizontal="center" vertical="center" wrapText="1"/>
      <protection/>
    </xf>
    <xf numFmtId="0" fontId="52" fillId="0" borderId="1" xfId="38" applyProtection="1">
      <alignment horizontal="center" vertical="center" wrapText="1"/>
      <protection locked="0"/>
    </xf>
    <xf numFmtId="0" fontId="52" fillId="0" borderId="1" xfId="38" applyFill="1" applyProtection="1">
      <alignment horizontal="center" vertical="center" wrapText="1"/>
      <protection locked="0"/>
    </xf>
    <xf numFmtId="0" fontId="52" fillId="0" borderId="1" xfId="39" applyNumberFormat="1" applyProtection="1">
      <alignment horizontal="center" vertical="center" shrinkToFit="1"/>
      <protection/>
    </xf>
    <xf numFmtId="0" fontId="52" fillId="0" borderId="1" xfId="39" applyNumberFormat="1" applyFill="1" applyProtection="1">
      <alignment horizontal="center" vertical="center" shrinkToFit="1"/>
      <protection/>
    </xf>
    <xf numFmtId="49" fontId="52" fillId="0" borderId="1" xfId="42" applyProtection="1">
      <alignment horizontal="left" vertical="top" wrapText="1"/>
      <protection/>
    </xf>
    <xf numFmtId="4" fontId="52" fillId="0" borderId="1" xfId="43" applyFill="1" applyProtection="1">
      <alignment horizontal="right" vertical="top" shrinkToFit="1"/>
      <protection/>
    </xf>
    <xf numFmtId="0" fontId="54" fillId="0" borderId="1" xfId="40" applyNumberFormat="1" applyProtection="1">
      <alignment horizontal="left"/>
      <protection/>
    </xf>
    <xf numFmtId="4" fontId="54" fillId="0" borderId="1" xfId="41" applyFill="1" applyProtection="1">
      <alignment horizontal="right" vertical="top" shrinkToFit="1"/>
      <protection/>
    </xf>
    <xf numFmtId="0" fontId="53" fillId="0" borderId="0" xfId="35" applyNumberFormat="1" applyBorder="1" applyProtection="1">
      <alignment horizontal="center"/>
      <protection/>
    </xf>
    <xf numFmtId="0" fontId="53" fillId="0" borderId="0" xfId="35" applyBorder="1">
      <alignment horizontal="center"/>
      <protection/>
    </xf>
    <xf numFmtId="49" fontId="52" fillId="0" borderId="1" xfId="42" applyNumberFormat="1" applyProtection="1">
      <alignment horizontal="left" vertical="top" wrapText="1"/>
      <protection/>
    </xf>
    <xf numFmtId="4" fontId="52" fillId="0" borderId="1" xfId="43" applyNumberFormat="1" applyFill="1" applyProtection="1">
      <alignment horizontal="right" vertical="top" shrinkToFit="1"/>
      <protection/>
    </xf>
    <xf numFmtId="4" fontId="54" fillId="0" borderId="1" xfId="41" applyNumberFormat="1" applyFill="1" applyProtection="1">
      <alignment horizontal="right" vertical="top" shrinkToFit="1"/>
      <protection/>
    </xf>
    <xf numFmtId="0" fontId="0" fillId="0" borderId="0" xfId="0" applyBorder="1" applyAlignment="1">
      <alignment/>
    </xf>
    <xf numFmtId="0" fontId="1" fillId="0" borderId="0" xfId="0" applyFont="1" applyFill="1" applyBorder="1" applyAlignment="1">
      <alignment horizontal="justify" wrapText="1"/>
    </xf>
    <xf numFmtId="0" fontId="2" fillId="0" borderId="0" xfId="0" applyFont="1" applyBorder="1" applyAlignment="1" quotePrefix="1">
      <alignment horizontal="center"/>
    </xf>
    <xf numFmtId="0" fontId="38" fillId="0" borderId="0" xfId="0" applyFont="1" applyBorder="1" applyAlignment="1">
      <alignment/>
    </xf>
    <xf numFmtId="0" fontId="38" fillId="0" borderId="0" xfId="0" applyFont="1" applyFill="1" applyBorder="1" applyAlignment="1">
      <alignment horizontal="justify" wrapText="1"/>
    </xf>
    <xf numFmtId="0" fontId="47" fillId="0" borderId="0" xfId="0" applyFont="1" applyBorder="1" applyAlignment="1" quotePrefix="1">
      <alignment horizontal="center"/>
    </xf>
    <xf numFmtId="0" fontId="0" fillId="0" borderId="0" xfId="0" applyFill="1" applyAlignment="1">
      <alignment/>
    </xf>
    <xf numFmtId="4" fontId="38" fillId="0" borderId="11" xfId="0" applyNumberFormat="1" applyFont="1" applyFill="1" applyBorder="1" applyAlignment="1">
      <alignment/>
    </xf>
    <xf numFmtId="0" fontId="38" fillId="0" borderId="11" xfId="0" applyFont="1" applyFill="1" applyBorder="1" applyAlignment="1">
      <alignment horizontal="justify" wrapText="1"/>
    </xf>
    <xf numFmtId="0" fontId="47" fillId="0" borderId="11" xfId="0" applyFont="1" applyFill="1" applyBorder="1" applyAlignment="1" quotePrefix="1">
      <alignment horizontal="center"/>
    </xf>
    <xf numFmtId="4" fontId="48" fillId="0" borderId="11" xfId="0" applyNumberFormat="1" applyFont="1" applyFill="1" applyBorder="1" applyAlignment="1">
      <alignment/>
    </xf>
    <xf numFmtId="0" fontId="48" fillId="0" borderId="11" xfId="0" applyFont="1" applyFill="1" applyBorder="1" applyAlignment="1">
      <alignment horizontal="justify" wrapText="1"/>
    </xf>
    <xf numFmtId="0" fontId="49" fillId="0" borderId="11" xfId="0" applyFont="1" applyFill="1" applyBorder="1" applyAlignment="1" quotePrefix="1">
      <alignment horizontal="center"/>
    </xf>
    <xf numFmtId="4" fontId="1" fillId="0" borderId="11" xfId="0" applyNumberFormat="1" applyFont="1" applyFill="1" applyBorder="1" applyAlignment="1">
      <alignment/>
    </xf>
    <xf numFmtId="0" fontId="1" fillId="0" borderId="11" xfId="0" applyFont="1" applyFill="1" applyBorder="1" applyAlignment="1">
      <alignment horizontal="justify" wrapText="1"/>
    </xf>
    <xf numFmtId="0" fontId="2" fillId="0" borderId="11" xfId="0" applyFont="1" applyFill="1" applyBorder="1" applyAlignment="1" quotePrefix="1">
      <alignment horizontal="center"/>
    </xf>
    <xf numFmtId="4" fontId="48" fillId="0" borderId="18" xfId="0" applyNumberFormat="1" applyFont="1" applyFill="1" applyBorder="1" applyAlignment="1">
      <alignment horizontal="right"/>
    </xf>
    <xf numFmtId="4" fontId="1" fillId="0" borderId="0" xfId="0" applyNumberFormat="1" applyFont="1" applyFill="1" applyBorder="1" applyAlignment="1">
      <alignment/>
    </xf>
    <xf numFmtId="4" fontId="1" fillId="0" borderId="16" xfId="0" applyNumberFormat="1" applyFont="1" applyFill="1" applyBorder="1" applyAlignment="1">
      <alignment/>
    </xf>
    <xf numFmtId="4" fontId="48" fillId="0" borderId="11" xfId="0" applyNumberFormat="1" applyFont="1" applyFill="1" applyBorder="1" applyAlignment="1">
      <alignment horizontal="right"/>
    </xf>
    <xf numFmtId="0" fontId="48" fillId="0" borderId="11" xfId="0" applyFont="1" applyFill="1" applyBorder="1" applyAlignment="1">
      <alignment horizontal="justify"/>
    </xf>
    <xf numFmtId="4" fontId="38" fillId="0" borderId="11" xfId="0" applyNumberFormat="1" applyFont="1" applyFill="1" applyBorder="1" applyAlignment="1">
      <alignment horizontal="right"/>
    </xf>
    <xf numFmtId="0" fontId="38" fillId="0" borderId="11" xfId="0" applyFont="1" applyFill="1" applyBorder="1" applyAlignment="1">
      <alignment horizontal="justify"/>
    </xf>
    <xf numFmtId="4" fontId="0" fillId="0" borderId="0" xfId="0" applyNumberFormat="1" applyAlignment="1">
      <alignment/>
    </xf>
    <xf numFmtId="0" fontId="47"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0" xfId="0" applyFont="1" applyAlignment="1">
      <alignment horizontal="right"/>
    </xf>
    <xf numFmtId="0" fontId="1" fillId="0" borderId="0" xfId="0" applyFont="1" applyAlignment="1">
      <alignment/>
    </xf>
    <xf numFmtId="0" fontId="4" fillId="0" borderId="0" xfId="0" applyFont="1" applyAlignment="1">
      <alignment horizontal="center" vertical="center" wrapText="1"/>
    </xf>
    <xf numFmtId="0" fontId="1" fillId="0" borderId="0" xfId="0" applyFont="1" applyAlignment="1">
      <alignment horizontal="right"/>
    </xf>
    <xf numFmtId="0" fontId="1" fillId="0" borderId="0" xfId="0" applyFont="1" applyAlignment="1">
      <alignment horizontal="center"/>
    </xf>
    <xf numFmtId="0" fontId="2" fillId="0" borderId="0" xfId="0" applyFont="1" applyAlignment="1">
      <alignment horizontal="right"/>
    </xf>
    <xf numFmtId="0" fontId="1" fillId="0" borderId="0" xfId="0" applyFont="1" applyAlignment="1">
      <alignment/>
    </xf>
    <xf numFmtId="0" fontId="2" fillId="0" borderId="0" xfId="0" applyFont="1" applyAlignment="1">
      <alignment/>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24" xfId="34"/>
    <cellStyle name="xl25" xfId="35"/>
    <cellStyle name="xl26" xfId="36"/>
    <cellStyle name="xl27" xfId="37"/>
    <cellStyle name="xl29" xfId="38"/>
    <cellStyle name="xl31" xfId="39"/>
    <cellStyle name="xl33" xfId="40"/>
    <cellStyle name="xl34" xfId="41"/>
    <cellStyle name="xl38" xfId="42"/>
    <cellStyle name="xl39" xfId="43"/>
    <cellStyle name="Акцент1" xfId="44"/>
    <cellStyle name="Акцент2" xfId="45"/>
    <cellStyle name="Акцент3" xfId="46"/>
    <cellStyle name="Акцент4" xfId="47"/>
    <cellStyle name="Акцент5" xfId="48"/>
    <cellStyle name="Акцент6" xfId="49"/>
    <cellStyle name="Ввод " xfId="50"/>
    <cellStyle name="Вывод" xfId="51"/>
    <cellStyle name="Вычисление" xfId="52"/>
    <cellStyle name="Hyperlink" xfId="53"/>
    <cellStyle name="Currency" xfId="54"/>
    <cellStyle name="Currency [0]" xfId="55"/>
    <cellStyle name="Заголовок 1" xfId="56"/>
    <cellStyle name="Заголовок 2" xfId="57"/>
    <cellStyle name="Заголовок 3" xfId="58"/>
    <cellStyle name="Заголовок 4" xfId="59"/>
    <cellStyle name="Итог" xfId="60"/>
    <cellStyle name="Контрольная ячейка" xfId="61"/>
    <cellStyle name="Название" xfId="62"/>
    <cellStyle name="Нейтральный" xfId="63"/>
    <cellStyle name="Обычный_Кассовый план поступлений 2010" xfId="64"/>
    <cellStyle name="Обычный_Лист1"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128"/>
  <sheetViews>
    <sheetView view="pageBreakPreview" zoomScale="80" zoomScaleSheetLayoutView="80" zoomScalePageLayoutView="0" workbookViewId="0" topLeftCell="A1">
      <selection activeCell="A4" sqref="A4"/>
    </sheetView>
  </sheetViews>
  <sheetFormatPr defaultColWidth="9.00390625" defaultRowHeight="12.75"/>
  <cols>
    <col min="1" max="1" width="9.625" style="21" customWidth="1"/>
    <col min="2" max="2" width="29.25390625" style="10" customWidth="1"/>
    <col min="3" max="3" width="89.625" style="10" customWidth="1"/>
    <col min="4" max="4" width="37.25390625" style="10" customWidth="1"/>
    <col min="5" max="16384" width="9.125" style="10" customWidth="1"/>
  </cols>
  <sheetData>
    <row r="1" spans="1:3" ht="15.75" customHeight="1">
      <c r="A1" s="52" t="s">
        <v>79</v>
      </c>
      <c r="B1" s="52"/>
      <c r="C1" s="52"/>
    </row>
    <row r="2" spans="1:4" ht="15.75">
      <c r="A2" s="55" t="s">
        <v>55</v>
      </c>
      <c r="B2" s="55"/>
      <c r="C2" s="55"/>
      <c r="D2" s="11"/>
    </row>
    <row r="3" spans="1:4" ht="15.75" customHeight="1">
      <c r="A3" s="53" t="s">
        <v>149</v>
      </c>
      <c r="B3" s="53"/>
      <c r="C3" s="53"/>
      <c r="D3" s="12"/>
    </row>
    <row r="4" spans="1:4" ht="15.75" customHeight="1">
      <c r="A4" s="12"/>
      <c r="B4" s="12"/>
      <c r="C4" s="12"/>
      <c r="D4" s="12"/>
    </row>
    <row r="5" spans="1:3" ht="26.25" customHeight="1">
      <c r="A5" s="54" t="s">
        <v>54</v>
      </c>
      <c r="B5" s="54"/>
      <c r="C5" s="54"/>
    </row>
    <row r="6" spans="1:3" ht="19.5" customHeight="1">
      <c r="A6" s="54" t="s">
        <v>107</v>
      </c>
      <c r="B6" s="54"/>
      <c r="C6" s="54"/>
    </row>
    <row r="8" spans="1:3" ht="15.75" customHeight="1">
      <c r="A8" s="60" t="s">
        <v>18</v>
      </c>
      <c r="B8" s="61"/>
      <c r="C8" s="56" t="s">
        <v>42</v>
      </c>
    </row>
    <row r="9" spans="1:3" ht="15.75">
      <c r="A9" s="62"/>
      <c r="B9" s="63"/>
      <c r="C9" s="57"/>
    </row>
    <row r="10" spans="1:3" ht="51">
      <c r="A10" s="14" t="s">
        <v>12</v>
      </c>
      <c r="B10" s="13" t="s">
        <v>13</v>
      </c>
      <c r="C10" s="58"/>
    </row>
    <row r="11" spans="1:3" s="17" customFormat="1" ht="19.5" customHeight="1">
      <c r="A11" s="15">
        <v>1</v>
      </c>
      <c r="B11" s="16">
        <v>2</v>
      </c>
      <c r="C11" s="16">
        <v>3</v>
      </c>
    </row>
    <row r="12" spans="1:3" ht="42" customHeight="1">
      <c r="A12" s="24" t="s">
        <v>1</v>
      </c>
      <c r="B12" s="47" t="s">
        <v>64</v>
      </c>
      <c r="C12" s="59"/>
    </row>
    <row r="13" spans="1:3" ht="29.25" customHeight="1">
      <c r="A13" s="3" t="s">
        <v>1</v>
      </c>
      <c r="B13" s="9" t="s">
        <v>30</v>
      </c>
      <c r="C13" s="2" t="s">
        <v>31</v>
      </c>
    </row>
    <row r="14" spans="1:3" ht="61.5" customHeight="1">
      <c r="A14" s="3" t="s">
        <v>1</v>
      </c>
      <c r="B14" s="9" t="s">
        <v>67</v>
      </c>
      <c r="C14" s="2" t="s">
        <v>68</v>
      </c>
    </row>
    <row r="15" spans="1:3" ht="45" customHeight="1">
      <c r="A15" s="3" t="s">
        <v>1</v>
      </c>
      <c r="B15" s="9" t="s">
        <v>4</v>
      </c>
      <c r="C15" s="2" t="s">
        <v>2</v>
      </c>
    </row>
    <row r="16" spans="1:3" ht="29.25" customHeight="1">
      <c r="A16" s="3" t="s">
        <v>1</v>
      </c>
      <c r="B16" s="9" t="s">
        <v>5</v>
      </c>
      <c r="C16" s="2" t="s">
        <v>3</v>
      </c>
    </row>
    <row r="17" spans="1:3" ht="20.25" customHeight="1">
      <c r="A17" s="3" t="s">
        <v>1</v>
      </c>
      <c r="B17" s="4" t="s">
        <v>6</v>
      </c>
      <c r="C17" s="2" t="s">
        <v>8</v>
      </c>
    </row>
    <row r="18" spans="1:3" ht="59.25" customHeight="1">
      <c r="A18" s="27" t="s">
        <v>1</v>
      </c>
      <c r="B18" s="4" t="s">
        <v>133</v>
      </c>
      <c r="C18" s="5" t="s">
        <v>134</v>
      </c>
    </row>
    <row r="19" spans="1:3" ht="75.75" customHeight="1">
      <c r="A19" s="27" t="s">
        <v>1</v>
      </c>
      <c r="B19" s="4" t="s">
        <v>135</v>
      </c>
      <c r="C19" s="45" t="s">
        <v>136</v>
      </c>
    </row>
    <row r="20" spans="1:3" ht="34.5" customHeight="1">
      <c r="A20" s="6" t="s">
        <v>1</v>
      </c>
      <c r="B20" s="4" t="s">
        <v>93</v>
      </c>
      <c r="C20" s="8" t="s">
        <v>28</v>
      </c>
    </row>
    <row r="21" spans="1:3" ht="43.5" customHeight="1">
      <c r="A21" s="6"/>
      <c r="B21" s="4"/>
      <c r="C21" s="42" t="s">
        <v>148</v>
      </c>
    </row>
    <row r="22" spans="1:3" ht="81.75" customHeight="1">
      <c r="A22" s="6"/>
      <c r="B22" s="4"/>
      <c r="C22" s="42" t="s">
        <v>147</v>
      </c>
    </row>
    <row r="23" spans="1:3" ht="63" customHeight="1">
      <c r="A23" s="6" t="s">
        <v>1</v>
      </c>
      <c r="B23" s="4" t="s">
        <v>96</v>
      </c>
      <c r="C23" s="32" t="s">
        <v>51</v>
      </c>
    </row>
    <row r="24" spans="1:3" ht="82.5" customHeight="1">
      <c r="A24" s="30" t="s">
        <v>1</v>
      </c>
      <c r="B24" s="4" t="s">
        <v>101</v>
      </c>
      <c r="C24" s="33" t="s">
        <v>110</v>
      </c>
    </row>
    <row r="25" spans="1:3" ht="65.25" customHeight="1">
      <c r="A25" s="3" t="s">
        <v>1</v>
      </c>
      <c r="B25" s="4" t="s">
        <v>95</v>
      </c>
      <c r="C25" s="2" t="s">
        <v>46</v>
      </c>
    </row>
    <row r="26" spans="1:3" ht="48" customHeight="1">
      <c r="A26" s="6" t="s">
        <v>1</v>
      </c>
      <c r="B26" s="4" t="s">
        <v>94</v>
      </c>
      <c r="C26" s="8" t="s">
        <v>23</v>
      </c>
    </row>
    <row r="27" spans="1:3" ht="27" customHeight="1">
      <c r="A27" s="3" t="s">
        <v>1</v>
      </c>
      <c r="B27" s="4" t="s">
        <v>97</v>
      </c>
      <c r="C27" s="2" t="s">
        <v>29</v>
      </c>
    </row>
    <row r="28" spans="1:3" ht="102" customHeight="1">
      <c r="A28" s="3"/>
      <c r="B28" s="4"/>
      <c r="C28" s="42" t="s">
        <v>32</v>
      </c>
    </row>
    <row r="29" spans="1:3" ht="105" customHeight="1">
      <c r="A29" s="3"/>
      <c r="B29" s="4"/>
      <c r="C29" s="42" t="s">
        <v>33</v>
      </c>
    </row>
    <row r="30" spans="1:3" ht="71.25" customHeight="1">
      <c r="A30" s="3"/>
      <c r="B30" s="4"/>
      <c r="C30" s="42" t="s">
        <v>76</v>
      </c>
    </row>
    <row r="31" spans="1:3" ht="79.5" customHeight="1">
      <c r="A31" s="3"/>
      <c r="B31" s="4"/>
      <c r="C31" s="42" t="s">
        <v>91</v>
      </c>
    </row>
    <row r="32" spans="1:3" ht="49.5" customHeight="1">
      <c r="A32" s="3"/>
      <c r="B32" s="4"/>
      <c r="C32" s="42" t="s">
        <v>34</v>
      </c>
    </row>
    <row r="33" spans="1:3" ht="125.25" customHeight="1">
      <c r="A33" s="3"/>
      <c r="B33" s="4"/>
      <c r="C33" s="42" t="s">
        <v>53</v>
      </c>
    </row>
    <row r="34" spans="1:3" ht="100.5" customHeight="1">
      <c r="A34" s="3"/>
      <c r="B34" s="4"/>
      <c r="C34" s="42" t="s">
        <v>35</v>
      </c>
    </row>
    <row r="35" spans="1:3" ht="98.25" customHeight="1">
      <c r="A35" s="3"/>
      <c r="B35" s="4"/>
      <c r="C35" s="42" t="s">
        <v>47</v>
      </c>
    </row>
    <row r="36" spans="1:3" ht="125.25" customHeight="1">
      <c r="A36" s="3"/>
      <c r="B36" s="4"/>
      <c r="C36" s="42" t="s">
        <v>37</v>
      </c>
    </row>
    <row r="37" spans="1:3" ht="59.25" customHeight="1">
      <c r="A37" s="6" t="s">
        <v>1</v>
      </c>
      <c r="B37" s="7" t="s">
        <v>114</v>
      </c>
      <c r="C37" s="8" t="s">
        <v>115</v>
      </c>
    </row>
    <row r="38" spans="1:3" ht="39.75" customHeight="1">
      <c r="A38" s="24" t="s">
        <v>14</v>
      </c>
      <c r="B38" s="47" t="s">
        <v>0</v>
      </c>
      <c r="C38" s="48"/>
    </row>
    <row r="39" spans="1:3" ht="37.5" customHeight="1">
      <c r="A39" s="27" t="s">
        <v>14</v>
      </c>
      <c r="B39" s="4" t="s">
        <v>83</v>
      </c>
      <c r="C39" s="2" t="s">
        <v>31</v>
      </c>
    </row>
    <row r="40" spans="1:3" ht="31.5" customHeight="1">
      <c r="A40" s="3" t="s">
        <v>14</v>
      </c>
      <c r="B40" s="4" t="s">
        <v>5</v>
      </c>
      <c r="C40" s="2" t="s">
        <v>3</v>
      </c>
    </row>
    <row r="41" spans="1:3" ht="30.75" customHeight="1">
      <c r="A41" s="3" t="s">
        <v>14</v>
      </c>
      <c r="B41" s="4" t="s">
        <v>6</v>
      </c>
      <c r="C41" s="2" t="s">
        <v>8</v>
      </c>
    </row>
    <row r="42" spans="1:3" ht="39.75" customHeight="1">
      <c r="A42" s="3" t="s">
        <v>14</v>
      </c>
      <c r="B42" s="4" t="s">
        <v>98</v>
      </c>
      <c r="C42" s="2" t="s">
        <v>22</v>
      </c>
    </row>
    <row r="43" spans="1:3" ht="37.5">
      <c r="A43" s="3" t="s">
        <v>14</v>
      </c>
      <c r="B43" s="4" t="s">
        <v>99</v>
      </c>
      <c r="C43" s="2" t="s">
        <v>43</v>
      </c>
    </row>
    <row r="44" spans="1:3" ht="27.75" customHeight="1">
      <c r="A44" s="3" t="s">
        <v>14</v>
      </c>
      <c r="B44" s="4" t="s">
        <v>93</v>
      </c>
      <c r="C44" s="2" t="s">
        <v>66</v>
      </c>
    </row>
    <row r="45" spans="1:3" ht="30" customHeight="1">
      <c r="A45" s="3" t="s">
        <v>14</v>
      </c>
      <c r="B45" s="4" t="s">
        <v>97</v>
      </c>
      <c r="C45" s="2" t="s">
        <v>109</v>
      </c>
    </row>
    <row r="46" spans="1:3" ht="29.25" customHeight="1">
      <c r="A46" s="3" t="s">
        <v>14</v>
      </c>
      <c r="B46" s="4" t="s">
        <v>60</v>
      </c>
      <c r="C46" s="5" t="s">
        <v>27</v>
      </c>
    </row>
    <row r="47" spans="1:3" ht="47.25" customHeight="1">
      <c r="A47" s="27" t="s">
        <v>14</v>
      </c>
      <c r="B47" s="4" t="s">
        <v>118</v>
      </c>
      <c r="C47" s="5" t="s">
        <v>119</v>
      </c>
    </row>
    <row r="48" spans="1:3" ht="99.75" customHeight="1">
      <c r="A48" s="27" t="s">
        <v>14</v>
      </c>
      <c r="B48" s="4" t="s">
        <v>113</v>
      </c>
      <c r="C48" s="45" t="s">
        <v>112</v>
      </c>
    </row>
    <row r="49" spans="1:3" ht="42.75" customHeight="1">
      <c r="A49" s="3" t="s">
        <v>14</v>
      </c>
      <c r="B49" s="4" t="s">
        <v>56</v>
      </c>
      <c r="C49" s="5" t="s">
        <v>58</v>
      </c>
    </row>
    <row r="50" spans="1:3" ht="42" customHeight="1">
      <c r="A50" s="3" t="s">
        <v>14</v>
      </c>
      <c r="B50" s="4" t="s">
        <v>57</v>
      </c>
      <c r="C50" s="5" t="s">
        <v>59</v>
      </c>
    </row>
    <row r="51" spans="1:3" ht="56.25" customHeight="1">
      <c r="A51" s="3" t="s">
        <v>14</v>
      </c>
      <c r="B51" s="4" t="s">
        <v>114</v>
      </c>
      <c r="C51" s="2" t="s">
        <v>116</v>
      </c>
    </row>
    <row r="52" spans="1:3" ht="40.5" customHeight="1">
      <c r="A52" s="24" t="s">
        <v>20</v>
      </c>
      <c r="B52" s="47" t="s">
        <v>49</v>
      </c>
      <c r="C52" s="48"/>
    </row>
    <row r="53" spans="1:12" s="29" customFormat="1" ht="100.5" customHeight="1">
      <c r="A53" s="3" t="s">
        <v>20</v>
      </c>
      <c r="B53" s="4" t="s">
        <v>70</v>
      </c>
      <c r="C53" s="34" t="s">
        <v>71</v>
      </c>
      <c r="D53" s="10"/>
      <c r="E53" s="10"/>
      <c r="F53" s="10"/>
      <c r="G53" s="10"/>
      <c r="H53" s="10"/>
      <c r="I53" s="10"/>
      <c r="J53" s="10"/>
      <c r="K53" s="10"/>
      <c r="L53" s="10"/>
    </row>
    <row r="54" spans="1:12" s="29" customFormat="1" ht="84" customHeight="1">
      <c r="A54" s="3" t="s">
        <v>20</v>
      </c>
      <c r="B54" s="35" t="s">
        <v>15</v>
      </c>
      <c r="C54" s="1" t="s">
        <v>25</v>
      </c>
      <c r="D54" s="10"/>
      <c r="E54" s="10"/>
      <c r="F54" s="10"/>
      <c r="G54" s="10"/>
      <c r="H54" s="10"/>
      <c r="I54" s="10"/>
      <c r="J54" s="10"/>
      <c r="K54" s="10"/>
      <c r="L54" s="10"/>
    </row>
    <row r="55" spans="1:12" s="29" customFormat="1" ht="31.5" customHeight="1">
      <c r="A55" s="6" t="s">
        <v>20</v>
      </c>
      <c r="B55" s="37" t="s">
        <v>30</v>
      </c>
      <c r="C55" s="8" t="s">
        <v>31</v>
      </c>
      <c r="D55" s="10"/>
      <c r="E55" s="10"/>
      <c r="F55" s="10"/>
      <c r="G55" s="10"/>
      <c r="H55" s="10"/>
      <c r="I55" s="10"/>
      <c r="J55" s="10"/>
      <c r="K55" s="10"/>
      <c r="L55" s="10"/>
    </row>
    <row r="56" spans="1:12" s="29" customFormat="1" ht="64.5" customHeight="1">
      <c r="A56" s="30" t="s">
        <v>20</v>
      </c>
      <c r="B56" s="37" t="s">
        <v>48</v>
      </c>
      <c r="C56" s="8" t="s">
        <v>21</v>
      </c>
      <c r="D56" s="10"/>
      <c r="E56" s="10"/>
      <c r="F56" s="10"/>
      <c r="G56" s="10"/>
      <c r="H56" s="10"/>
      <c r="I56" s="10"/>
      <c r="J56" s="10"/>
      <c r="K56" s="10"/>
      <c r="L56" s="10"/>
    </row>
    <row r="57" spans="1:12" s="29" customFormat="1" ht="76.5" customHeight="1">
      <c r="A57" s="30" t="s">
        <v>20</v>
      </c>
      <c r="B57" s="37" t="s">
        <v>88</v>
      </c>
      <c r="C57" s="8" t="s">
        <v>89</v>
      </c>
      <c r="D57" s="10"/>
      <c r="E57" s="10"/>
      <c r="F57" s="10"/>
      <c r="G57" s="10"/>
      <c r="H57" s="10"/>
      <c r="I57" s="10"/>
      <c r="J57" s="10"/>
      <c r="K57" s="10"/>
      <c r="L57" s="10"/>
    </row>
    <row r="58" spans="1:12" s="29" customFormat="1" ht="84.75" customHeight="1">
      <c r="A58" s="6" t="s">
        <v>20</v>
      </c>
      <c r="B58" s="37" t="s">
        <v>72</v>
      </c>
      <c r="C58" s="38" t="s">
        <v>73</v>
      </c>
      <c r="D58" s="10"/>
      <c r="E58" s="10"/>
      <c r="F58" s="10"/>
      <c r="G58" s="10"/>
      <c r="H58" s="10"/>
      <c r="I58" s="10"/>
      <c r="J58" s="10"/>
      <c r="K58" s="10"/>
      <c r="L58" s="10"/>
    </row>
    <row r="59" spans="1:12" s="29" customFormat="1" ht="45" customHeight="1">
      <c r="A59" s="3" t="s">
        <v>20</v>
      </c>
      <c r="B59" s="9" t="s">
        <v>4</v>
      </c>
      <c r="C59" s="2" t="s">
        <v>2</v>
      </c>
      <c r="D59" s="10"/>
      <c r="E59" s="10"/>
      <c r="F59" s="10"/>
      <c r="G59" s="10"/>
      <c r="H59" s="10"/>
      <c r="I59" s="10"/>
      <c r="J59" s="10"/>
      <c r="K59" s="10"/>
      <c r="L59" s="10"/>
    </row>
    <row r="60" spans="1:12" s="29" customFormat="1" ht="27.75" customHeight="1">
      <c r="A60" s="3" t="s">
        <v>20</v>
      </c>
      <c r="B60" s="4" t="s">
        <v>5</v>
      </c>
      <c r="C60" s="2" t="s">
        <v>3</v>
      </c>
      <c r="D60" s="10"/>
      <c r="E60" s="10"/>
      <c r="F60" s="10"/>
      <c r="G60" s="10"/>
      <c r="H60" s="10"/>
      <c r="I60" s="10"/>
      <c r="J60" s="10"/>
      <c r="K60" s="10"/>
      <c r="L60" s="10"/>
    </row>
    <row r="61" spans="1:12" s="29" customFormat="1" ht="29.25" customHeight="1">
      <c r="A61" s="3" t="s">
        <v>20</v>
      </c>
      <c r="B61" s="4" t="s">
        <v>6</v>
      </c>
      <c r="C61" s="2" t="s">
        <v>8</v>
      </c>
      <c r="D61" s="10"/>
      <c r="E61" s="10"/>
      <c r="F61" s="10"/>
      <c r="G61" s="10"/>
      <c r="H61" s="10"/>
      <c r="I61" s="10"/>
      <c r="J61" s="10"/>
      <c r="K61" s="10"/>
      <c r="L61" s="10"/>
    </row>
    <row r="62" spans="1:12" s="29" customFormat="1" ht="78" customHeight="1">
      <c r="A62" s="27" t="s">
        <v>20</v>
      </c>
      <c r="B62" s="4" t="s">
        <v>100</v>
      </c>
      <c r="C62" s="2" t="s">
        <v>87</v>
      </c>
      <c r="D62" s="10"/>
      <c r="E62" s="10"/>
      <c r="F62" s="10"/>
      <c r="G62" s="10"/>
      <c r="H62" s="10"/>
      <c r="I62" s="10"/>
      <c r="J62" s="10"/>
      <c r="K62" s="10"/>
      <c r="L62" s="10"/>
    </row>
    <row r="63" spans="1:12" s="29" customFormat="1" ht="45" customHeight="1">
      <c r="A63" s="27" t="s">
        <v>20</v>
      </c>
      <c r="B63" s="4" t="s">
        <v>105</v>
      </c>
      <c r="C63" s="2" t="s">
        <v>129</v>
      </c>
      <c r="D63" s="10"/>
      <c r="E63" s="10"/>
      <c r="F63" s="10"/>
      <c r="G63" s="10"/>
      <c r="H63" s="10"/>
      <c r="I63" s="10"/>
      <c r="J63" s="10"/>
      <c r="K63" s="10"/>
      <c r="L63" s="10"/>
    </row>
    <row r="64" spans="1:12" s="29" customFormat="1" ht="81" customHeight="1">
      <c r="A64" s="27"/>
      <c r="B64" s="4"/>
      <c r="C64" s="44" t="s">
        <v>131</v>
      </c>
      <c r="D64" s="10"/>
      <c r="E64" s="10"/>
      <c r="F64" s="10"/>
      <c r="G64" s="10"/>
      <c r="H64" s="10"/>
      <c r="I64" s="10"/>
      <c r="J64" s="10"/>
      <c r="K64" s="10"/>
      <c r="L64" s="10"/>
    </row>
    <row r="65" spans="1:12" s="29" customFormat="1" ht="64.5" customHeight="1">
      <c r="A65" s="27"/>
      <c r="B65" s="4"/>
      <c r="C65" s="44" t="s">
        <v>130</v>
      </c>
      <c r="D65" s="10"/>
      <c r="E65" s="10"/>
      <c r="F65" s="10"/>
      <c r="G65" s="10"/>
      <c r="H65" s="10"/>
      <c r="I65" s="10"/>
      <c r="J65" s="10"/>
      <c r="K65" s="10"/>
      <c r="L65" s="10"/>
    </row>
    <row r="66" spans="1:12" s="29" customFormat="1" ht="61.5" customHeight="1">
      <c r="A66" s="27" t="s">
        <v>20</v>
      </c>
      <c r="B66" s="4" t="s">
        <v>137</v>
      </c>
      <c r="C66" s="45" t="s">
        <v>138</v>
      </c>
      <c r="D66" s="10"/>
      <c r="E66" s="10"/>
      <c r="F66" s="10"/>
      <c r="G66" s="10"/>
      <c r="H66" s="10"/>
      <c r="I66" s="10"/>
      <c r="J66" s="10"/>
      <c r="K66" s="10"/>
      <c r="L66" s="10"/>
    </row>
    <row r="67" spans="1:3" ht="29.25" customHeight="1">
      <c r="A67" s="3" t="s">
        <v>20</v>
      </c>
      <c r="B67" s="4" t="s">
        <v>93</v>
      </c>
      <c r="C67" s="2" t="s">
        <v>66</v>
      </c>
    </row>
    <row r="68" spans="1:3" ht="43.5" customHeight="1">
      <c r="A68" s="27" t="s">
        <v>20</v>
      </c>
      <c r="B68" s="4" t="s">
        <v>143</v>
      </c>
      <c r="C68" s="2" t="s">
        <v>144</v>
      </c>
    </row>
    <row r="69" spans="1:3" ht="30" customHeight="1">
      <c r="A69" s="3" t="s">
        <v>20</v>
      </c>
      <c r="B69" s="4" t="s">
        <v>97</v>
      </c>
      <c r="C69" s="2" t="s">
        <v>29</v>
      </c>
    </row>
    <row r="70" spans="1:3" ht="114" customHeight="1">
      <c r="A70" s="3"/>
      <c r="B70" s="4"/>
      <c r="C70" s="44" t="s">
        <v>39</v>
      </c>
    </row>
    <row r="71" spans="1:3" ht="102.75" customHeight="1">
      <c r="A71" s="3"/>
      <c r="B71" s="4"/>
      <c r="C71" s="44" t="s">
        <v>50</v>
      </c>
    </row>
    <row r="72" spans="1:3" ht="65.25" customHeight="1">
      <c r="A72" s="3"/>
      <c r="B72" s="4"/>
      <c r="C72" s="44" t="s">
        <v>80</v>
      </c>
    </row>
    <row r="73" spans="1:3" ht="42" customHeight="1">
      <c r="A73" s="27" t="s">
        <v>20</v>
      </c>
      <c r="B73" s="4" t="s">
        <v>127</v>
      </c>
      <c r="C73" s="8" t="s">
        <v>142</v>
      </c>
    </row>
    <row r="74" spans="1:3" ht="65.25" customHeight="1">
      <c r="A74" s="27" t="s">
        <v>20</v>
      </c>
      <c r="B74" s="4" t="s">
        <v>120</v>
      </c>
      <c r="C74" s="8" t="s">
        <v>141</v>
      </c>
    </row>
    <row r="75" spans="1:3" ht="30.75" customHeight="1">
      <c r="A75" s="3" t="s">
        <v>20</v>
      </c>
      <c r="B75" s="4" t="s">
        <v>60</v>
      </c>
      <c r="C75" s="2" t="s">
        <v>27</v>
      </c>
    </row>
    <row r="76" spans="1:3" ht="40.5" customHeight="1">
      <c r="A76" s="3" t="s">
        <v>20</v>
      </c>
      <c r="B76" s="4" t="s">
        <v>121</v>
      </c>
      <c r="C76" s="2" t="s">
        <v>122</v>
      </c>
    </row>
    <row r="77" spans="1:3" ht="56.25" customHeight="1">
      <c r="A77" s="6" t="s">
        <v>20</v>
      </c>
      <c r="B77" s="7" t="s">
        <v>114</v>
      </c>
      <c r="C77" s="8" t="s">
        <v>116</v>
      </c>
    </row>
    <row r="78" spans="1:3" ht="48.75" customHeight="1">
      <c r="A78" s="31" t="s">
        <v>82</v>
      </c>
      <c r="B78" s="49" t="s">
        <v>81</v>
      </c>
      <c r="C78" s="51"/>
    </row>
    <row r="79" spans="1:3" ht="27.75" customHeight="1">
      <c r="A79" s="30" t="s">
        <v>82</v>
      </c>
      <c r="B79" s="7" t="s">
        <v>5</v>
      </c>
      <c r="C79" s="39" t="s">
        <v>3</v>
      </c>
    </row>
    <row r="80" spans="1:4" ht="52.5" customHeight="1">
      <c r="A80" s="26" t="s">
        <v>78</v>
      </c>
      <c r="B80" s="47" t="s">
        <v>77</v>
      </c>
      <c r="C80" s="48"/>
      <c r="D80" s="25"/>
    </row>
    <row r="81" spans="1:4" ht="58.5" customHeight="1">
      <c r="A81" s="30" t="s">
        <v>78</v>
      </c>
      <c r="B81" s="4" t="s">
        <v>145</v>
      </c>
      <c r="C81" s="34" t="s">
        <v>146</v>
      </c>
      <c r="D81" s="46"/>
    </row>
    <row r="82" spans="1:4" ht="30" customHeight="1">
      <c r="A82" s="6" t="s">
        <v>78</v>
      </c>
      <c r="B82" s="4" t="s">
        <v>83</v>
      </c>
      <c r="C82" s="2" t="s">
        <v>31</v>
      </c>
      <c r="D82" s="25"/>
    </row>
    <row r="83" spans="1:3" ht="31.5" customHeight="1">
      <c r="A83" s="6" t="s">
        <v>78</v>
      </c>
      <c r="B83" s="4" t="s">
        <v>5</v>
      </c>
      <c r="C83" s="2" t="s">
        <v>3</v>
      </c>
    </row>
    <row r="84" spans="1:3" ht="27.75" customHeight="1">
      <c r="A84" s="6" t="s">
        <v>78</v>
      </c>
      <c r="B84" s="4" t="s">
        <v>6</v>
      </c>
      <c r="C84" s="2" t="s">
        <v>8</v>
      </c>
    </row>
    <row r="85" spans="1:12" s="28" customFormat="1" ht="38.25" customHeight="1">
      <c r="A85" s="31" t="s">
        <v>85</v>
      </c>
      <c r="B85" s="49" t="s">
        <v>86</v>
      </c>
      <c r="C85" s="50"/>
      <c r="D85" s="10"/>
      <c r="E85" s="10"/>
      <c r="F85" s="10"/>
      <c r="G85" s="10"/>
      <c r="H85" s="10"/>
      <c r="I85" s="10"/>
      <c r="J85" s="10"/>
      <c r="K85" s="10"/>
      <c r="L85" s="10"/>
    </row>
    <row r="86" spans="1:12" s="28" customFormat="1" ht="38.25" customHeight="1">
      <c r="A86" s="27" t="s">
        <v>85</v>
      </c>
      <c r="B86" s="9" t="s">
        <v>30</v>
      </c>
      <c r="C86" s="2" t="s">
        <v>31</v>
      </c>
      <c r="D86" s="10"/>
      <c r="E86" s="10"/>
      <c r="F86" s="10"/>
      <c r="G86" s="10"/>
      <c r="H86" s="10"/>
      <c r="I86" s="10"/>
      <c r="J86" s="10"/>
      <c r="K86" s="10"/>
      <c r="L86" s="10"/>
    </row>
    <row r="87" spans="1:12" s="28" customFormat="1" ht="36" customHeight="1">
      <c r="A87" s="30" t="s">
        <v>85</v>
      </c>
      <c r="B87" s="9" t="s">
        <v>5</v>
      </c>
      <c r="C87" s="2" t="s">
        <v>3</v>
      </c>
      <c r="D87" s="10"/>
      <c r="E87" s="10"/>
      <c r="F87" s="10"/>
      <c r="G87" s="10"/>
      <c r="H87" s="10"/>
      <c r="I87" s="10"/>
      <c r="J87" s="10"/>
      <c r="K87" s="10"/>
      <c r="L87" s="10"/>
    </row>
    <row r="88" spans="1:12" s="28" customFormat="1" ht="63.75" customHeight="1">
      <c r="A88" s="30" t="s">
        <v>85</v>
      </c>
      <c r="B88" s="4" t="s">
        <v>108</v>
      </c>
      <c r="C88" s="2" t="s">
        <v>90</v>
      </c>
      <c r="D88" s="10"/>
      <c r="E88" s="10"/>
      <c r="F88" s="10"/>
      <c r="G88" s="10"/>
      <c r="H88" s="10"/>
      <c r="I88" s="10"/>
      <c r="J88" s="10"/>
      <c r="K88" s="10"/>
      <c r="L88" s="10"/>
    </row>
    <row r="89" spans="1:12" s="28" customFormat="1" ht="34.5" customHeight="1">
      <c r="A89" s="30" t="s">
        <v>85</v>
      </c>
      <c r="B89" s="4" t="s">
        <v>139</v>
      </c>
      <c r="C89" s="45" t="s">
        <v>140</v>
      </c>
      <c r="D89" s="10"/>
      <c r="E89" s="10"/>
      <c r="F89" s="10"/>
      <c r="G89" s="10"/>
      <c r="H89" s="10"/>
      <c r="I89" s="10"/>
      <c r="J89" s="10"/>
      <c r="K89" s="10"/>
      <c r="L89" s="10"/>
    </row>
    <row r="90" spans="1:12" s="28" customFormat="1" ht="29.25" customHeight="1">
      <c r="A90" s="30" t="s">
        <v>85</v>
      </c>
      <c r="B90" s="4" t="s">
        <v>93</v>
      </c>
      <c r="C90" s="2" t="s">
        <v>28</v>
      </c>
      <c r="D90" s="10"/>
      <c r="E90" s="10"/>
      <c r="F90" s="10"/>
      <c r="G90" s="10"/>
      <c r="H90" s="10"/>
      <c r="I90" s="10"/>
      <c r="J90" s="10"/>
      <c r="K90" s="10"/>
      <c r="L90" s="10"/>
    </row>
    <row r="91" spans="1:12" s="28" customFormat="1" ht="96" customHeight="1">
      <c r="A91" s="30"/>
      <c r="B91" s="4"/>
      <c r="C91" s="42" t="s">
        <v>36</v>
      </c>
      <c r="D91" s="10"/>
      <c r="E91" s="10"/>
      <c r="F91" s="10"/>
      <c r="G91" s="10"/>
      <c r="H91" s="10"/>
      <c r="I91" s="10"/>
      <c r="J91" s="10"/>
      <c r="K91" s="10"/>
      <c r="L91" s="10"/>
    </row>
    <row r="92" spans="1:12" s="28" customFormat="1" ht="84" customHeight="1">
      <c r="A92" s="30"/>
      <c r="B92" s="4"/>
      <c r="C92" s="42" t="s">
        <v>126</v>
      </c>
      <c r="D92" s="10"/>
      <c r="E92" s="10"/>
      <c r="F92" s="10"/>
      <c r="G92" s="10"/>
      <c r="H92" s="10"/>
      <c r="I92" s="10"/>
      <c r="J92" s="10"/>
      <c r="K92" s="10"/>
      <c r="L92" s="10"/>
    </row>
    <row r="93" spans="1:12" s="28" customFormat="1" ht="51.75" customHeight="1">
      <c r="A93" s="30"/>
      <c r="B93" s="4"/>
      <c r="C93" s="42" t="s">
        <v>92</v>
      </c>
      <c r="D93" s="10"/>
      <c r="E93" s="10"/>
      <c r="F93" s="10"/>
      <c r="G93" s="10"/>
      <c r="H93" s="10"/>
      <c r="I93" s="10"/>
      <c r="J93" s="10"/>
      <c r="K93" s="10"/>
      <c r="L93" s="10"/>
    </row>
    <row r="94" spans="1:12" s="28" customFormat="1" ht="63.75" customHeight="1">
      <c r="A94" s="30"/>
      <c r="B94" s="4"/>
      <c r="C94" s="44" t="s">
        <v>106</v>
      </c>
      <c r="D94" s="10"/>
      <c r="E94" s="10"/>
      <c r="F94" s="10"/>
      <c r="G94" s="10"/>
      <c r="H94" s="10"/>
      <c r="I94" s="10"/>
      <c r="J94" s="10"/>
      <c r="K94" s="10"/>
      <c r="L94" s="10"/>
    </row>
    <row r="95" spans="1:12" s="28" customFormat="1" ht="81.75" customHeight="1">
      <c r="A95" s="30" t="s">
        <v>85</v>
      </c>
      <c r="B95" s="4" t="s">
        <v>101</v>
      </c>
      <c r="C95" s="33" t="s">
        <v>111</v>
      </c>
      <c r="D95" s="10"/>
      <c r="E95" s="10"/>
      <c r="F95" s="10"/>
      <c r="G95" s="10"/>
      <c r="H95" s="10"/>
      <c r="I95" s="10"/>
      <c r="J95" s="10"/>
      <c r="K95" s="10"/>
      <c r="L95" s="10"/>
    </row>
    <row r="96" spans="1:12" s="28" customFormat="1" ht="33.75" customHeight="1">
      <c r="A96" s="30" t="s">
        <v>85</v>
      </c>
      <c r="B96" s="4" t="s">
        <v>97</v>
      </c>
      <c r="C96" s="2" t="s">
        <v>29</v>
      </c>
      <c r="D96" s="10"/>
      <c r="E96" s="10"/>
      <c r="F96" s="10"/>
      <c r="G96" s="10"/>
      <c r="H96" s="10"/>
      <c r="I96" s="10"/>
      <c r="J96" s="10"/>
      <c r="K96" s="10"/>
      <c r="L96" s="10"/>
    </row>
    <row r="97" spans="1:12" s="28" customFormat="1" ht="63" customHeight="1">
      <c r="A97" s="30"/>
      <c r="B97" s="4"/>
      <c r="C97" s="42" t="s">
        <v>132</v>
      </c>
      <c r="D97" s="10"/>
      <c r="E97" s="10"/>
      <c r="F97" s="10"/>
      <c r="G97" s="10"/>
      <c r="H97" s="10"/>
      <c r="I97" s="10"/>
      <c r="J97" s="10"/>
      <c r="K97" s="10"/>
      <c r="L97" s="10"/>
    </row>
    <row r="98" spans="1:12" s="28" customFormat="1" ht="78" customHeight="1">
      <c r="A98" s="30"/>
      <c r="B98" s="4"/>
      <c r="C98" s="43" t="s">
        <v>65</v>
      </c>
      <c r="D98" s="10"/>
      <c r="E98" s="10"/>
      <c r="F98" s="10"/>
      <c r="G98" s="10"/>
      <c r="H98" s="10"/>
      <c r="I98" s="10"/>
      <c r="J98" s="10"/>
      <c r="K98" s="10"/>
      <c r="L98" s="10"/>
    </row>
    <row r="99" spans="1:12" s="28" customFormat="1" ht="44.25" customHeight="1">
      <c r="A99" s="30"/>
      <c r="B99" s="4"/>
      <c r="C99" s="42" t="s">
        <v>38</v>
      </c>
      <c r="D99" s="10"/>
      <c r="E99" s="10"/>
      <c r="F99" s="10"/>
      <c r="G99" s="10"/>
      <c r="H99" s="10"/>
      <c r="I99" s="10"/>
      <c r="J99" s="10"/>
      <c r="K99" s="10"/>
      <c r="L99" s="10"/>
    </row>
    <row r="100" spans="1:3" ht="125.25" customHeight="1">
      <c r="A100" s="30"/>
      <c r="B100" s="4"/>
      <c r="C100" s="44" t="s">
        <v>84</v>
      </c>
    </row>
    <row r="101" spans="1:3" ht="119.25" customHeight="1">
      <c r="A101" s="3"/>
      <c r="B101" s="4"/>
      <c r="C101" s="42" t="s">
        <v>37</v>
      </c>
    </row>
    <row r="102" spans="1:12" s="28" customFormat="1" ht="57.75" customHeight="1">
      <c r="A102" s="30" t="s">
        <v>85</v>
      </c>
      <c r="B102" s="4" t="s">
        <v>102</v>
      </c>
      <c r="C102" s="22" t="s">
        <v>52</v>
      </c>
      <c r="D102" s="10"/>
      <c r="E102" s="10"/>
      <c r="F102" s="10"/>
      <c r="G102" s="10"/>
      <c r="H102" s="10"/>
      <c r="I102" s="10"/>
      <c r="J102" s="10"/>
      <c r="K102" s="10"/>
      <c r="L102" s="10"/>
    </row>
    <row r="103" spans="1:12" s="28" customFormat="1" ht="60" customHeight="1">
      <c r="A103" s="30" t="s">
        <v>85</v>
      </c>
      <c r="B103" s="4" t="s">
        <v>103</v>
      </c>
      <c r="C103" s="23" t="s">
        <v>69</v>
      </c>
      <c r="D103" s="10"/>
      <c r="E103" s="10"/>
      <c r="F103" s="10"/>
      <c r="G103" s="10"/>
      <c r="H103" s="10"/>
      <c r="I103" s="10"/>
      <c r="J103" s="10"/>
      <c r="K103" s="10"/>
      <c r="L103" s="10"/>
    </row>
    <row r="104" spans="1:12" s="28" customFormat="1" ht="43.5" customHeight="1">
      <c r="A104" s="30" t="s">
        <v>85</v>
      </c>
      <c r="B104" s="4" t="s">
        <v>56</v>
      </c>
      <c r="C104" s="5" t="s">
        <v>58</v>
      </c>
      <c r="D104" s="10"/>
      <c r="E104" s="10"/>
      <c r="F104" s="10"/>
      <c r="G104" s="10"/>
      <c r="H104" s="10"/>
      <c r="I104" s="10"/>
      <c r="J104" s="10"/>
      <c r="K104" s="10"/>
      <c r="L104" s="10"/>
    </row>
    <row r="105" spans="1:12" s="28" customFormat="1" ht="42" customHeight="1">
      <c r="A105" s="30" t="s">
        <v>85</v>
      </c>
      <c r="B105" s="4" t="s">
        <v>57</v>
      </c>
      <c r="C105" s="5" t="s">
        <v>59</v>
      </c>
      <c r="D105" s="10"/>
      <c r="E105" s="10"/>
      <c r="F105" s="10"/>
      <c r="G105" s="10"/>
      <c r="H105" s="10"/>
      <c r="I105" s="10"/>
      <c r="J105" s="10"/>
      <c r="K105" s="10"/>
      <c r="L105" s="10"/>
    </row>
    <row r="106" spans="1:12" s="28" customFormat="1" ht="58.5" customHeight="1">
      <c r="A106" s="30" t="s">
        <v>85</v>
      </c>
      <c r="B106" s="7" t="s">
        <v>114</v>
      </c>
      <c r="C106" s="8" t="s">
        <v>116</v>
      </c>
      <c r="D106" s="10"/>
      <c r="E106" s="10"/>
      <c r="F106" s="10"/>
      <c r="G106" s="10"/>
      <c r="H106" s="10"/>
      <c r="I106" s="10"/>
      <c r="J106" s="10"/>
      <c r="K106" s="10"/>
      <c r="L106" s="10"/>
    </row>
    <row r="107" spans="1:3" ht="47.25" customHeight="1">
      <c r="A107" s="24">
        <v>902</v>
      </c>
      <c r="B107" s="47" t="s">
        <v>44</v>
      </c>
      <c r="C107" s="48"/>
    </row>
    <row r="108" spans="1:3" ht="39.75" customHeight="1">
      <c r="A108" s="3">
        <v>902</v>
      </c>
      <c r="B108" s="4" t="s">
        <v>61</v>
      </c>
      <c r="C108" s="41" t="s">
        <v>62</v>
      </c>
    </row>
    <row r="109" spans="1:3" ht="82.5" customHeight="1">
      <c r="A109" s="3">
        <v>902</v>
      </c>
      <c r="B109" s="4" t="s">
        <v>40</v>
      </c>
      <c r="C109" s="40" t="s">
        <v>45</v>
      </c>
    </row>
    <row r="110" spans="1:3" ht="82.5" customHeight="1">
      <c r="A110" s="3">
        <v>902</v>
      </c>
      <c r="B110" s="4" t="s">
        <v>7</v>
      </c>
      <c r="C110" s="1" t="s">
        <v>24</v>
      </c>
    </row>
    <row r="111" spans="1:3" ht="42.75" customHeight="1">
      <c r="A111" s="3">
        <v>902</v>
      </c>
      <c r="B111" s="4" t="s">
        <v>74</v>
      </c>
      <c r="C111" s="1" t="s">
        <v>75</v>
      </c>
    </row>
    <row r="112" spans="1:3" ht="63" customHeight="1">
      <c r="A112" s="3">
        <v>902</v>
      </c>
      <c r="B112" s="35" t="s">
        <v>10</v>
      </c>
      <c r="C112" s="1" t="s">
        <v>9</v>
      </c>
    </row>
    <row r="113" spans="1:3" ht="80.25" customHeight="1">
      <c r="A113" s="3">
        <v>902</v>
      </c>
      <c r="B113" s="35" t="s">
        <v>15</v>
      </c>
      <c r="C113" s="1" t="s">
        <v>25</v>
      </c>
    </row>
    <row r="114" spans="1:3" ht="33" customHeight="1">
      <c r="A114" s="3">
        <v>902</v>
      </c>
      <c r="B114" s="9" t="s">
        <v>30</v>
      </c>
      <c r="C114" s="2" t="s">
        <v>31</v>
      </c>
    </row>
    <row r="115" spans="1:3" ht="93.75">
      <c r="A115" s="3">
        <v>902</v>
      </c>
      <c r="B115" s="4" t="s">
        <v>41</v>
      </c>
      <c r="C115" s="36" t="s">
        <v>26</v>
      </c>
    </row>
    <row r="116" spans="1:3" ht="59.25" customHeight="1">
      <c r="A116" s="3">
        <v>902</v>
      </c>
      <c r="B116" s="35" t="s">
        <v>16</v>
      </c>
      <c r="C116" s="1" t="s">
        <v>11</v>
      </c>
    </row>
    <row r="117" spans="1:3" ht="63.75" customHeight="1">
      <c r="A117" s="3">
        <v>902</v>
      </c>
      <c r="B117" s="35" t="s">
        <v>17</v>
      </c>
      <c r="C117" s="1" t="s">
        <v>19</v>
      </c>
    </row>
    <row r="118" spans="1:3" ht="79.5" customHeight="1">
      <c r="A118" s="3">
        <v>902</v>
      </c>
      <c r="B118" s="35" t="s">
        <v>88</v>
      </c>
      <c r="C118" s="8" t="s">
        <v>89</v>
      </c>
    </row>
    <row r="119" spans="1:3" ht="32.25" customHeight="1">
      <c r="A119" s="3">
        <v>902</v>
      </c>
      <c r="B119" s="4" t="s">
        <v>5</v>
      </c>
      <c r="C119" s="2" t="s">
        <v>3</v>
      </c>
    </row>
    <row r="120" spans="1:3" ht="30" customHeight="1">
      <c r="A120" s="3">
        <v>902</v>
      </c>
      <c r="B120" s="4" t="s">
        <v>6</v>
      </c>
      <c r="C120" s="2" t="s">
        <v>8</v>
      </c>
    </row>
    <row r="121" spans="1:3" ht="38.25" customHeight="1">
      <c r="A121" s="3">
        <v>902</v>
      </c>
      <c r="B121" s="4" t="s">
        <v>117</v>
      </c>
      <c r="C121" s="2" t="s">
        <v>128</v>
      </c>
    </row>
    <row r="122" spans="1:3" ht="120" customHeight="1">
      <c r="A122" s="3"/>
      <c r="B122" s="4"/>
      <c r="C122" s="44" t="s">
        <v>125</v>
      </c>
    </row>
    <row r="123" spans="1:3" ht="30" customHeight="1">
      <c r="A123" s="27" t="s">
        <v>123</v>
      </c>
      <c r="B123" s="4" t="s">
        <v>93</v>
      </c>
      <c r="C123" s="2" t="s">
        <v>28</v>
      </c>
    </row>
    <row r="124" spans="1:3" ht="157.5" customHeight="1">
      <c r="A124" s="27"/>
      <c r="B124" s="4"/>
      <c r="C124" s="44" t="s">
        <v>124</v>
      </c>
    </row>
    <row r="125" spans="1:3" ht="75" customHeight="1">
      <c r="A125" s="3">
        <v>902</v>
      </c>
      <c r="B125" s="4" t="s">
        <v>104</v>
      </c>
      <c r="C125" s="33" t="s">
        <v>63</v>
      </c>
    </row>
    <row r="126" spans="1:3" ht="56.25" customHeight="1">
      <c r="A126" s="6">
        <v>902</v>
      </c>
      <c r="B126" s="7" t="s">
        <v>114</v>
      </c>
      <c r="C126" s="8" t="s">
        <v>116</v>
      </c>
    </row>
    <row r="127" spans="1:3" ht="60.75" customHeight="1">
      <c r="A127" s="18"/>
      <c r="B127" s="19"/>
      <c r="C127" s="20"/>
    </row>
    <row r="128" spans="1:3" ht="23.25" customHeight="1">
      <c r="A128" s="18"/>
      <c r="B128" s="19"/>
      <c r="C128" s="20"/>
    </row>
    <row r="129" ht="23.25" customHeight="1"/>
  </sheetData>
  <sheetProtection/>
  <mergeCells count="14">
    <mergeCell ref="A1:C1"/>
    <mergeCell ref="A3:C3"/>
    <mergeCell ref="A5:C5"/>
    <mergeCell ref="A2:C2"/>
    <mergeCell ref="C8:C10"/>
    <mergeCell ref="B12:C12"/>
    <mergeCell ref="A6:C6"/>
    <mergeCell ref="A8:B9"/>
    <mergeCell ref="B107:C107"/>
    <mergeCell ref="B52:C52"/>
    <mergeCell ref="B38:C38"/>
    <mergeCell ref="B80:C80"/>
    <mergeCell ref="B85:C85"/>
    <mergeCell ref="B78:C78"/>
  </mergeCells>
  <printOptions/>
  <pageMargins left="0.7874015748031497" right="0.3937007874015748" top="0.3937007874015748" bottom="0.3937007874015748" header="0" footer="0"/>
  <pageSetup fitToHeight="0"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O155"/>
  <sheetViews>
    <sheetView view="pageBreakPreview" zoomScale="63" zoomScaleSheetLayoutView="63" zoomScalePageLayoutView="0" workbookViewId="0" topLeftCell="A1">
      <selection activeCell="L14" sqref="L14"/>
    </sheetView>
  </sheetViews>
  <sheetFormatPr defaultColWidth="9.00390625" defaultRowHeight="12.75"/>
  <cols>
    <col min="1" max="1" width="94.00390625" style="66" customWidth="1"/>
    <col min="2" max="2" width="39.625" style="66" customWidth="1"/>
    <col min="3" max="3" width="26.25390625" style="10" hidden="1" customWidth="1"/>
    <col min="4" max="4" width="21.75390625" style="10" hidden="1" customWidth="1"/>
    <col min="5" max="5" width="22.75390625" style="10" customWidth="1"/>
    <col min="6" max="7" width="22.75390625" style="10" hidden="1" customWidth="1"/>
    <col min="8" max="8" width="22.875" style="10" customWidth="1"/>
    <col min="9" max="10" width="22.125" style="10" hidden="1" customWidth="1"/>
    <col min="11" max="11" width="23.125" style="10" customWidth="1"/>
    <col min="12" max="12" width="37.625" style="65" customWidth="1"/>
    <col min="13" max="13" width="14.375" style="64" customWidth="1"/>
    <col min="14" max="14" width="11.625" style="64" bestFit="1" customWidth="1"/>
    <col min="15" max="16384" width="9.125" style="64" customWidth="1"/>
  </cols>
  <sheetData>
    <row r="1" spans="1:11" ht="15.75" customHeight="1">
      <c r="A1" s="52"/>
      <c r="B1" s="52"/>
      <c r="C1" s="52" t="s">
        <v>358</v>
      </c>
      <c r="D1" s="52"/>
      <c r="E1" s="52"/>
      <c r="F1" s="52"/>
      <c r="G1" s="52"/>
      <c r="H1" s="52"/>
      <c r="I1" s="52"/>
      <c r="J1" s="52"/>
      <c r="K1" s="52"/>
    </row>
    <row r="2" spans="1:11" ht="15.75" customHeight="1">
      <c r="A2" s="55"/>
      <c r="B2" s="55"/>
      <c r="C2" s="55" t="s">
        <v>55</v>
      </c>
      <c r="D2" s="55"/>
      <c r="E2" s="55"/>
      <c r="F2" s="55"/>
      <c r="G2" s="55"/>
      <c r="H2" s="55"/>
      <c r="I2" s="55"/>
      <c r="J2" s="55"/>
      <c r="K2" s="55"/>
    </row>
    <row r="3" spans="1:11" ht="15.75" customHeight="1">
      <c r="A3" s="53"/>
      <c r="B3" s="53"/>
      <c r="C3" s="53" t="s">
        <v>357</v>
      </c>
      <c r="D3" s="53"/>
      <c r="E3" s="53"/>
      <c r="F3" s="53"/>
      <c r="G3" s="53"/>
      <c r="H3" s="53"/>
      <c r="I3" s="53"/>
      <c r="J3" s="53"/>
      <c r="K3" s="53"/>
    </row>
    <row r="4" spans="8:11" ht="15.75" customHeight="1">
      <c r="H4" s="159"/>
      <c r="I4" s="159"/>
      <c r="J4" s="159"/>
      <c r="K4" s="159"/>
    </row>
    <row r="5" spans="1:13" ht="27" customHeight="1">
      <c r="A5" s="156" t="s">
        <v>356</v>
      </c>
      <c r="B5" s="156"/>
      <c r="C5" s="156"/>
      <c r="D5" s="156"/>
      <c r="E5" s="156"/>
      <c r="F5" s="156"/>
      <c r="G5" s="156"/>
      <c r="H5" s="156"/>
      <c r="I5" s="156"/>
      <c r="J5" s="156"/>
      <c r="K5" s="156"/>
      <c r="L5" s="158"/>
      <c r="M5" s="157"/>
    </row>
    <row r="6" spans="1:11" ht="20.25" customHeight="1">
      <c r="A6" s="156" t="s">
        <v>107</v>
      </c>
      <c r="B6" s="156"/>
      <c r="C6" s="156"/>
      <c r="D6" s="156"/>
      <c r="E6" s="156"/>
      <c r="F6" s="156"/>
      <c r="G6" s="156"/>
      <c r="H6" s="156"/>
      <c r="I6" s="156"/>
      <c r="J6" s="156"/>
      <c r="K6" s="156"/>
    </row>
    <row r="7" spans="1:11" ht="16.5" customHeight="1">
      <c r="A7" s="155"/>
      <c r="B7" s="155"/>
      <c r="H7" s="154"/>
      <c r="I7" s="154"/>
      <c r="J7" s="154"/>
      <c r="K7" s="153" t="s">
        <v>355</v>
      </c>
    </row>
    <row r="8" spans="1:11" ht="56.25">
      <c r="A8" s="132" t="s">
        <v>354</v>
      </c>
      <c r="B8" s="132" t="s">
        <v>353</v>
      </c>
      <c r="C8" s="132" t="s">
        <v>352</v>
      </c>
      <c r="D8" s="132" t="s">
        <v>350</v>
      </c>
      <c r="E8" s="132" t="s">
        <v>352</v>
      </c>
      <c r="F8" s="132" t="s">
        <v>351</v>
      </c>
      <c r="G8" s="132" t="s">
        <v>350</v>
      </c>
      <c r="H8" s="132" t="s">
        <v>351</v>
      </c>
      <c r="I8" s="132" t="s">
        <v>349</v>
      </c>
      <c r="J8" s="132" t="s">
        <v>350</v>
      </c>
      <c r="K8" s="132" t="s">
        <v>349</v>
      </c>
    </row>
    <row r="9" spans="1:12" s="112" customFormat="1" ht="15.75">
      <c r="A9" s="152">
        <v>1</v>
      </c>
      <c r="B9" s="152">
        <v>2</v>
      </c>
      <c r="C9" s="152">
        <v>3</v>
      </c>
      <c r="D9" s="15">
        <v>4</v>
      </c>
      <c r="E9" s="15">
        <v>5</v>
      </c>
      <c r="F9" s="15">
        <v>6</v>
      </c>
      <c r="G9" s="15"/>
      <c r="H9" s="15">
        <v>6</v>
      </c>
      <c r="I9" s="15">
        <v>7</v>
      </c>
      <c r="J9" s="15"/>
      <c r="K9" s="152">
        <v>7</v>
      </c>
      <c r="L9" s="65"/>
    </row>
    <row r="10" spans="1:12" ht="18.75">
      <c r="A10" s="141" t="s">
        <v>348</v>
      </c>
      <c r="B10" s="151" t="s">
        <v>347</v>
      </c>
      <c r="C10" s="78">
        <f>C11+C45</f>
        <v>970659147</v>
      </c>
      <c r="D10" s="78">
        <f>D11+D45</f>
        <v>254783</v>
      </c>
      <c r="E10" s="78">
        <f>E11+E45</f>
        <v>970913930</v>
      </c>
      <c r="F10" s="78">
        <f>F11+F45</f>
        <v>1078442829.3899999</v>
      </c>
      <c r="G10" s="78">
        <f>G11+G45</f>
        <v>0</v>
      </c>
      <c r="H10" s="78">
        <f>H11+H45</f>
        <v>1078442829.3899999</v>
      </c>
      <c r="I10" s="78">
        <f>I11+I45</f>
        <v>1035146142.38</v>
      </c>
      <c r="J10" s="78">
        <f>J11+J45</f>
        <v>0</v>
      </c>
      <c r="K10" s="78">
        <f>K11+K45</f>
        <v>1035146142.38</v>
      </c>
      <c r="L10" s="67"/>
    </row>
    <row r="11" spans="1:12" ht="19.5" customHeight="1">
      <c r="A11" s="141" t="s">
        <v>346</v>
      </c>
      <c r="B11" s="141"/>
      <c r="C11" s="78">
        <f>C12+C18+C24+C36+C41</f>
        <v>572815959</v>
      </c>
      <c r="D11" s="78">
        <f>D12+D18+D24+D36+D41</f>
        <v>4800</v>
      </c>
      <c r="E11" s="78">
        <f>E12+E18+E24+E36+E41</f>
        <v>572820759</v>
      </c>
      <c r="F11" s="78">
        <f>F12+F18+F24+F36+F41</f>
        <v>716359279.39</v>
      </c>
      <c r="G11" s="78">
        <f>G12+G18+G24+G36+G41</f>
        <v>0</v>
      </c>
      <c r="H11" s="78">
        <f>H12+H18+H24+H36+H41</f>
        <v>716359279.39</v>
      </c>
      <c r="I11" s="78">
        <f>I12+I18+I24+I36+I41</f>
        <v>673560422.38</v>
      </c>
      <c r="J11" s="78">
        <f>J12+J18+J24+J36+J41</f>
        <v>0</v>
      </c>
      <c r="K11" s="78">
        <f>K12+K18+K24+K36+K41</f>
        <v>673560422.38</v>
      </c>
      <c r="L11" s="67"/>
    </row>
    <row r="12" spans="1:12" ht="25.5" customHeight="1">
      <c r="A12" s="132" t="s">
        <v>345</v>
      </c>
      <c r="B12" s="130" t="s">
        <v>344</v>
      </c>
      <c r="C12" s="78">
        <f>C13</f>
        <v>455408000</v>
      </c>
      <c r="D12" s="78">
        <f>D13</f>
        <v>0</v>
      </c>
      <c r="E12" s="78">
        <f>E13</f>
        <v>455408000</v>
      </c>
      <c r="F12" s="78">
        <f>F13</f>
        <v>597226392.39</v>
      </c>
      <c r="G12" s="78">
        <f>G13</f>
        <v>0</v>
      </c>
      <c r="H12" s="78">
        <f>H13</f>
        <v>597226392.39</v>
      </c>
      <c r="I12" s="78">
        <f>I13</f>
        <v>552250392.38</v>
      </c>
      <c r="J12" s="78">
        <f>J13</f>
        <v>0</v>
      </c>
      <c r="K12" s="78">
        <f>K13</f>
        <v>552250392.38</v>
      </c>
      <c r="L12" s="67"/>
    </row>
    <row r="13" spans="1:15" ht="26.25" customHeight="1">
      <c r="A13" s="5" t="s">
        <v>343</v>
      </c>
      <c r="B13" s="3" t="s">
        <v>342</v>
      </c>
      <c r="C13" s="74">
        <f>C14+C15+C16+C17</f>
        <v>455408000</v>
      </c>
      <c r="D13" s="75">
        <f>D14+D15+D16+D17</f>
        <v>0</v>
      </c>
      <c r="E13" s="75">
        <f>E14+E15+E16+E17</f>
        <v>455408000</v>
      </c>
      <c r="F13" s="75">
        <f>F14+F15+F16+F17</f>
        <v>597226392.39</v>
      </c>
      <c r="G13" s="75">
        <f>G14+G15+G16+G17</f>
        <v>0</v>
      </c>
      <c r="H13" s="75">
        <f>H14+H15+H16+H17</f>
        <v>597226392.39</v>
      </c>
      <c r="I13" s="75">
        <f>I14+I15+I16+I17</f>
        <v>552250392.38</v>
      </c>
      <c r="J13" s="75">
        <f>J14+J15+J16+J17</f>
        <v>0</v>
      </c>
      <c r="K13" s="74">
        <f>K14+K15+K16+K17</f>
        <v>552250392.38</v>
      </c>
      <c r="O13" s="150"/>
    </row>
    <row r="14" spans="1:12" ht="87.75" customHeight="1">
      <c r="A14" s="2" t="s">
        <v>341</v>
      </c>
      <c r="B14" s="35" t="s">
        <v>340</v>
      </c>
      <c r="C14" s="76">
        <v>452655000</v>
      </c>
      <c r="D14" s="76">
        <v>0</v>
      </c>
      <c r="E14" s="76">
        <f>C14+D14</f>
        <v>452655000</v>
      </c>
      <c r="F14" s="76">
        <v>593617392.39</v>
      </c>
      <c r="G14" s="76">
        <v>0</v>
      </c>
      <c r="H14" s="76">
        <f>F14+G14</f>
        <v>593617392.39</v>
      </c>
      <c r="I14" s="76">
        <v>548468392.38</v>
      </c>
      <c r="J14" s="76">
        <v>0</v>
      </c>
      <c r="K14" s="76">
        <f>I14+J14</f>
        <v>548468392.38</v>
      </c>
      <c r="L14" s="67"/>
    </row>
    <row r="15" spans="1:12" ht="121.5" customHeight="1">
      <c r="A15" s="2" t="s">
        <v>339</v>
      </c>
      <c r="B15" s="35" t="s">
        <v>338</v>
      </c>
      <c r="C15" s="76">
        <v>2153000</v>
      </c>
      <c r="D15" s="76">
        <v>0</v>
      </c>
      <c r="E15" s="76">
        <f>C15+D15</f>
        <v>2153000</v>
      </c>
      <c r="F15" s="76">
        <v>2793000</v>
      </c>
      <c r="G15" s="76">
        <v>0</v>
      </c>
      <c r="H15" s="76">
        <v>2793000</v>
      </c>
      <c r="I15" s="76">
        <v>2927000</v>
      </c>
      <c r="J15" s="76">
        <v>0</v>
      </c>
      <c r="K15" s="76">
        <v>2927000</v>
      </c>
      <c r="L15" s="67"/>
    </row>
    <row r="16" spans="1:12" ht="52.5" customHeight="1">
      <c r="A16" s="2" t="s">
        <v>337</v>
      </c>
      <c r="B16" s="35" t="s">
        <v>336</v>
      </c>
      <c r="C16" s="76">
        <v>500000</v>
      </c>
      <c r="D16" s="76">
        <v>0</v>
      </c>
      <c r="E16" s="76">
        <f>C16+D16</f>
        <v>500000</v>
      </c>
      <c r="F16" s="76">
        <v>648000</v>
      </c>
      <c r="G16" s="76">
        <v>0</v>
      </c>
      <c r="H16" s="76">
        <v>648000</v>
      </c>
      <c r="I16" s="76">
        <v>679000</v>
      </c>
      <c r="J16" s="76">
        <v>0</v>
      </c>
      <c r="K16" s="76">
        <v>679000</v>
      </c>
      <c r="L16" s="67"/>
    </row>
    <row r="17" spans="1:12" ht="102.75" customHeight="1">
      <c r="A17" s="2" t="s">
        <v>335</v>
      </c>
      <c r="B17" s="35" t="s">
        <v>334</v>
      </c>
      <c r="C17" s="76">
        <v>100000</v>
      </c>
      <c r="D17" s="76">
        <v>0</v>
      </c>
      <c r="E17" s="76">
        <f>C17+D17</f>
        <v>100000</v>
      </c>
      <c r="F17" s="76">
        <v>168000</v>
      </c>
      <c r="G17" s="76">
        <v>0</v>
      </c>
      <c r="H17" s="76">
        <v>168000</v>
      </c>
      <c r="I17" s="76">
        <v>176000</v>
      </c>
      <c r="J17" s="76">
        <v>0</v>
      </c>
      <c r="K17" s="76">
        <v>176000</v>
      </c>
      <c r="L17" s="67"/>
    </row>
    <row r="18" spans="1:12" ht="48.75" customHeight="1">
      <c r="A18" s="132" t="s">
        <v>333</v>
      </c>
      <c r="B18" s="149" t="s">
        <v>332</v>
      </c>
      <c r="C18" s="86">
        <f>C19</f>
        <v>4745090</v>
      </c>
      <c r="D18" s="87">
        <f>D19</f>
        <v>0</v>
      </c>
      <c r="E18" s="87">
        <f>E19</f>
        <v>4745090</v>
      </c>
      <c r="F18" s="87">
        <f>F19</f>
        <v>4670487</v>
      </c>
      <c r="G18" s="87">
        <f>G19</f>
        <v>0</v>
      </c>
      <c r="H18" s="87">
        <f>H19</f>
        <v>4670487</v>
      </c>
      <c r="I18" s="87">
        <f>I19</f>
        <v>5257630</v>
      </c>
      <c r="J18" s="87">
        <f>J19</f>
        <v>0</v>
      </c>
      <c r="K18" s="86">
        <f>K19</f>
        <v>5257630</v>
      </c>
      <c r="L18" s="67"/>
    </row>
    <row r="19" spans="1:12" ht="43.5" customHeight="1">
      <c r="A19" s="40" t="s">
        <v>331</v>
      </c>
      <c r="B19" s="149" t="s">
        <v>330</v>
      </c>
      <c r="C19" s="84">
        <f>SUM(C20:C23)</f>
        <v>4745090</v>
      </c>
      <c r="D19" s="84">
        <f>SUM(D20:D23)</f>
        <v>0</v>
      </c>
      <c r="E19" s="84">
        <f>SUM(E20:E23)</f>
        <v>4745090</v>
      </c>
      <c r="F19" s="84">
        <f>SUM(F20:F23)</f>
        <v>4670487</v>
      </c>
      <c r="G19" s="84">
        <f>SUM(G20:G23)</f>
        <v>0</v>
      </c>
      <c r="H19" s="84">
        <f>SUM(H20:H23)</f>
        <v>4670487</v>
      </c>
      <c r="I19" s="84">
        <f>SUM(I20:I23)</f>
        <v>5257630</v>
      </c>
      <c r="J19" s="84">
        <f>SUM(J20:J23)</f>
        <v>0</v>
      </c>
      <c r="K19" s="84">
        <f>SUM(K20:K23)</f>
        <v>5257630</v>
      </c>
      <c r="L19" s="67"/>
    </row>
    <row r="20" spans="1:12" ht="76.5" customHeight="1">
      <c r="A20" s="40" t="s">
        <v>329</v>
      </c>
      <c r="B20" s="149" t="s">
        <v>328</v>
      </c>
      <c r="C20" s="76">
        <v>1620408</v>
      </c>
      <c r="D20" s="76">
        <v>0</v>
      </c>
      <c r="E20" s="76">
        <v>1620408</v>
      </c>
      <c r="F20" s="76">
        <v>1624050</v>
      </c>
      <c r="G20" s="76">
        <v>0</v>
      </c>
      <c r="H20" s="76">
        <v>1624050</v>
      </c>
      <c r="I20" s="76">
        <v>1811782</v>
      </c>
      <c r="J20" s="76">
        <v>0</v>
      </c>
      <c r="K20" s="76">
        <v>1811782</v>
      </c>
      <c r="L20" s="67"/>
    </row>
    <row r="21" spans="1:12" ht="97.5" customHeight="1">
      <c r="A21" s="40" t="s">
        <v>327</v>
      </c>
      <c r="B21" s="149" t="s">
        <v>326</v>
      </c>
      <c r="C21" s="76">
        <v>16141</v>
      </c>
      <c r="D21" s="76">
        <v>0</v>
      </c>
      <c r="E21" s="76">
        <v>16141</v>
      </c>
      <c r="F21" s="76">
        <v>14789</v>
      </c>
      <c r="G21" s="76">
        <v>0</v>
      </c>
      <c r="H21" s="76">
        <v>14789</v>
      </c>
      <c r="I21" s="76">
        <v>15587</v>
      </c>
      <c r="J21" s="76">
        <v>0</v>
      </c>
      <c r="K21" s="76">
        <v>15587</v>
      </c>
      <c r="L21" s="67"/>
    </row>
    <row r="22" spans="1:12" ht="84" customHeight="1">
      <c r="A22" s="40" t="s">
        <v>325</v>
      </c>
      <c r="B22" s="149" t="s">
        <v>324</v>
      </c>
      <c r="C22" s="76">
        <v>3432645</v>
      </c>
      <c r="D22" s="76">
        <v>0</v>
      </c>
      <c r="E22" s="76">
        <v>3432645</v>
      </c>
      <c r="F22" s="76">
        <v>3368675</v>
      </c>
      <c r="G22" s="76">
        <v>0</v>
      </c>
      <c r="H22" s="76">
        <v>3368675</v>
      </c>
      <c r="I22" s="76">
        <v>3777723</v>
      </c>
      <c r="J22" s="76">
        <v>0</v>
      </c>
      <c r="K22" s="76">
        <v>3777723</v>
      </c>
      <c r="L22" s="67"/>
    </row>
    <row r="23" spans="1:12" ht="75.75" customHeight="1">
      <c r="A23" s="40" t="s">
        <v>323</v>
      </c>
      <c r="B23" s="149" t="s">
        <v>322</v>
      </c>
      <c r="C23" s="76">
        <v>-324104</v>
      </c>
      <c r="D23" s="76">
        <v>0</v>
      </c>
      <c r="E23" s="76">
        <v>-324104</v>
      </c>
      <c r="F23" s="76">
        <v>-337027</v>
      </c>
      <c r="G23" s="76">
        <v>0</v>
      </c>
      <c r="H23" s="76">
        <v>-337027</v>
      </c>
      <c r="I23" s="76">
        <v>-347462</v>
      </c>
      <c r="J23" s="76">
        <v>0</v>
      </c>
      <c r="K23" s="76">
        <v>-347462</v>
      </c>
      <c r="L23" s="67"/>
    </row>
    <row r="24" spans="1:12" ht="21.75" customHeight="1">
      <c r="A24" s="132" t="s">
        <v>321</v>
      </c>
      <c r="B24" s="130" t="s">
        <v>320</v>
      </c>
      <c r="C24" s="71">
        <f>C25+C32+C35</f>
        <v>45265869</v>
      </c>
      <c r="D24" s="71">
        <f>D25+D32+D35</f>
        <v>0</v>
      </c>
      <c r="E24" s="71">
        <f>E25+E32+E35</f>
        <v>45265869</v>
      </c>
      <c r="F24" s="71">
        <f>F25+F32+F35</f>
        <v>45900000</v>
      </c>
      <c r="G24" s="71">
        <f>G25+G32+G35</f>
        <v>0</v>
      </c>
      <c r="H24" s="71">
        <f>H25+H32+H35</f>
        <v>45900000</v>
      </c>
      <c r="I24" s="71">
        <f>I25+I32+I35</f>
        <v>47490000</v>
      </c>
      <c r="J24" s="71">
        <f>J25+J32+J35</f>
        <v>0</v>
      </c>
      <c r="K24" s="71">
        <f>K25+K32+K35</f>
        <v>47490000</v>
      </c>
      <c r="L24" s="67"/>
    </row>
    <row r="25" spans="1:12" ht="39.75" customHeight="1">
      <c r="A25" s="148" t="s">
        <v>319</v>
      </c>
      <c r="B25" s="147" t="s">
        <v>318</v>
      </c>
      <c r="C25" s="75">
        <f>C26+C28+C31</f>
        <v>29280303</v>
      </c>
      <c r="D25" s="75">
        <f>D26+D28+D31</f>
        <v>0</v>
      </c>
      <c r="E25" s="75">
        <f>E26+E28+E31</f>
        <v>29280303</v>
      </c>
      <c r="F25" s="75">
        <f>F26+F28+F31</f>
        <v>27510000</v>
      </c>
      <c r="G25" s="75">
        <f>G26+G28+G31</f>
        <v>0</v>
      </c>
      <c r="H25" s="75">
        <f>H26+H28+H31</f>
        <v>27510000</v>
      </c>
      <c r="I25" s="75">
        <f>I26+I28+I31</f>
        <v>28460000</v>
      </c>
      <c r="J25" s="75">
        <f>J26+J28+J31</f>
        <v>0</v>
      </c>
      <c r="K25" s="75">
        <f>K26+K28+K31</f>
        <v>28460000</v>
      </c>
      <c r="L25" s="67"/>
    </row>
    <row r="26" spans="1:12" ht="39" customHeight="1">
      <c r="A26" s="146" t="s">
        <v>316</v>
      </c>
      <c r="B26" s="35" t="s">
        <v>317</v>
      </c>
      <c r="C26" s="75">
        <f>C27</f>
        <v>15700000</v>
      </c>
      <c r="D26" s="75">
        <f>D27</f>
        <v>0</v>
      </c>
      <c r="E26" s="75">
        <f>E27</f>
        <v>15700000</v>
      </c>
      <c r="F26" s="75">
        <f>F27</f>
        <v>16400000</v>
      </c>
      <c r="G26" s="75">
        <f>G27</f>
        <v>0</v>
      </c>
      <c r="H26" s="75">
        <f>H27</f>
        <v>16400000</v>
      </c>
      <c r="I26" s="75">
        <f>I27</f>
        <v>16970000</v>
      </c>
      <c r="J26" s="75">
        <f>J27</f>
        <v>0</v>
      </c>
      <c r="K26" s="75">
        <f>K27</f>
        <v>16970000</v>
      </c>
      <c r="L26" s="67"/>
    </row>
    <row r="27" spans="1:12" ht="47.25" customHeight="1">
      <c r="A27" s="145" t="s">
        <v>316</v>
      </c>
      <c r="B27" s="144" t="s">
        <v>315</v>
      </c>
      <c r="C27" s="143">
        <v>15700000</v>
      </c>
      <c r="D27" s="95">
        <v>0</v>
      </c>
      <c r="E27" s="96">
        <f>C27+D27</f>
        <v>15700000</v>
      </c>
      <c r="F27" s="95">
        <v>16400000</v>
      </c>
      <c r="G27" s="95">
        <v>0</v>
      </c>
      <c r="H27" s="95">
        <v>16400000</v>
      </c>
      <c r="I27" s="95">
        <v>16970000</v>
      </c>
      <c r="J27" s="95">
        <v>0</v>
      </c>
      <c r="K27" s="143">
        <v>16970000</v>
      </c>
      <c r="L27" s="67"/>
    </row>
    <row r="28" spans="1:12" ht="40.5" customHeight="1">
      <c r="A28" s="146" t="s">
        <v>314</v>
      </c>
      <c r="B28" s="35" t="s">
        <v>313</v>
      </c>
      <c r="C28" s="75">
        <f>C29+C30</f>
        <v>13617303</v>
      </c>
      <c r="D28" s="75">
        <f>D29+D30</f>
        <v>0</v>
      </c>
      <c r="E28" s="75">
        <f>E29+E30</f>
        <v>13617303</v>
      </c>
      <c r="F28" s="75">
        <f>F29</f>
        <v>9900000</v>
      </c>
      <c r="G28" s="75">
        <f>G29</f>
        <v>0</v>
      </c>
      <c r="H28" s="75">
        <f>H29+H30</f>
        <v>9900000</v>
      </c>
      <c r="I28" s="75">
        <f>I29</f>
        <v>10240000</v>
      </c>
      <c r="J28" s="75">
        <f>J29</f>
        <v>0</v>
      </c>
      <c r="K28" s="75">
        <f>K29+K30</f>
        <v>10240000</v>
      </c>
      <c r="L28" s="67"/>
    </row>
    <row r="29" spans="1:12" ht="84.75" customHeight="1">
      <c r="A29" s="145" t="s">
        <v>312</v>
      </c>
      <c r="B29" s="144" t="s">
        <v>311</v>
      </c>
      <c r="C29" s="143">
        <v>13660000</v>
      </c>
      <c r="D29" s="95">
        <v>0</v>
      </c>
      <c r="E29" s="96">
        <f>C29+D29</f>
        <v>13660000</v>
      </c>
      <c r="F29" s="95">
        <v>9900000</v>
      </c>
      <c r="G29" s="95">
        <v>0</v>
      </c>
      <c r="H29" s="95">
        <v>9900000</v>
      </c>
      <c r="I29" s="95">
        <v>10240000</v>
      </c>
      <c r="J29" s="95">
        <v>0</v>
      </c>
      <c r="K29" s="143">
        <v>10240000</v>
      </c>
      <c r="L29" s="67"/>
    </row>
    <row r="30" spans="1:12" ht="71.25" customHeight="1">
      <c r="A30" s="145" t="s">
        <v>310</v>
      </c>
      <c r="B30" s="144" t="s">
        <v>309</v>
      </c>
      <c r="C30" s="143">
        <v>-42697</v>
      </c>
      <c r="D30" s="95">
        <v>0</v>
      </c>
      <c r="E30" s="96">
        <f>C30+D30</f>
        <v>-42697</v>
      </c>
      <c r="F30" s="95"/>
      <c r="G30" s="95"/>
      <c r="H30" s="95">
        <v>0</v>
      </c>
      <c r="I30" s="95"/>
      <c r="J30" s="95"/>
      <c r="K30" s="143">
        <v>0</v>
      </c>
      <c r="L30" s="67"/>
    </row>
    <row r="31" spans="1:12" ht="33" customHeight="1">
      <c r="A31" s="1" t="s">
        <v>308</v>
      </c>
      <c r="B31" s="35" t="s">
        <v>307</v>
      </c>
      <c r="C31" s="84">
        <v>-37000</v>
      </c>
      <c r="D31" s="84">
        <v>0</v>
      </c>
      <c r="E31" s="76">
        <f>C31+D31</f>
        <v>-37000</v>
      </c>
      <c r="F31" s="84">
        <v>1210000</v>
      </c>
      <c r="G31" s="84">
        <v>0</v>
      </c>
      <c r="H31" s="84">
        <v>1210000</v>
      </c>
      <c r="I31" s="84">
        <v>1250000</v>
      </c>
      <c r="J31" s="84">
        <v>0</v>
      </c>
      <c r="K31" s="84">
        <v>1250000</v>
      </c>
      <c r="L31" s="67"/>
    </row>
    <row r="32" spans="1:12" ht="30.75" customHeight="1">
      <c r="A32" s="2" t="s">
        <v>305</v>
      </c>
      <c r="B32" s="3" t="s">
        <v>306</v>
      </c>
      <c r="C32" s="75">
        <f>C33+C34</f>
        <v>14005566</v>
      </c>
      <c r="D32" s="75">
        <f>D33+D34</f>
        <v>0</v>
      </c>
      <c r="E32" s="75">
        <f>E33+E34</f>
        <v>14005566</v>
      </c>
      <c r="F32" s="75">
        <f>F33</f>
        <v>16320000</v>
      </c>
      <c r="G32" s="75">
        <f>G33</f>
        <v>0</v>
      </c>
      <c r="H32" s="75">
        <f>H33+H34</f>
        <v>16320000</v>
      </c>
      <c r="I32" s="75">
        <f>I33</f>
        <v>16890000</v>
      </c>
      <c r="J32" s="75">
        <f>J33</f>
        <v>0</v>
      </c>
      <c r="K32" s="75">
        <f>K33+K34</f>
        <v>16890000</v>
      </c>
      <c r="L32" s="67"/>
    </row>
    <row r="33" spans="1:12" ht="28.5" customHeight="1">
      <c r="A33" s="44" t="s">
        <v>305</v>
      </c>
      <c r="B33" s="119" t="s">
        <v>304</v>
      </c>
      <c r="C33" s="142">
        <v>14000000</v>
      </c>
      <c r="D33" s="142">
        <v>0</v>
      </c>
      <c r="E33" s="76">
        <f>C33+D33</f>
        <v>14000000</v>
      </c>
      <c r="F33" s="142">
        <v>16320000</v>
      </c>
      <c r="G33" s="142">
        <v>0</v>
      </c>
      <c r="H33" s="142">
        <v>16320000</v>
      </c>
      <c r="I33" s="142">
        <v>16890000</v>
      </c>
      <c r="J33" s="142">
        <v>0</v>
      </c>
      <c r="K33" s="142">
        <v>16890000</v>
      </c>
      <c r="L33" s="67"/>
    </row>
    <row r="34" spans="1:12" ht="42.75" customHeight="1">
      <c r="A34" s="44" t="s">
        <v>303</v>
      </c>
      <c r="B34" s="119" t="s">
        <v>302</v>
      </c>
      <c r="C34" s="142">
        <v>5566</v>
      </c>
      <c r="D34" s="142">
        <v>0</v>
      </c>
      <c r="E34" s="76">
        <f>C34+D34</f>
        <v>5566</v>
      </c>
      <c r="F34" s="142"/>
      <c r="G34" s="142"/>
      <c r="H34" s="142">
        <v>0</v>
      </c>
      <c r="I34" s="142"/>
      <c r="J34" s="142"/>
      <c r="K34" s="142">
        <v>0</v>
      </c>
      <c r="L34" s="67"/>
    </row>
    <row r="35" spans="1:12" ht="46.5" customHeight="1">
      <c r="A35" s="2" t="s">
        <v>301</v>
      </c>
      <c r="B35" s="3" t="s">
        <v>300</v>
      </c>
      <c r="C35" s="76">
        <v>1980000</v>
      </c>
      <c r="D35" s="76">
        <v>0</v>
      </c>
      <c r="E35" s="76">
        <f>C35+D35</f>
        <v>1980000</v>
      </c>
      <c r="F35" s="76">
        <v>2070000</v>
      </c>
      <c r="G35" s="76">
        <v>0</v>
      </c>
      <c r="H35" s="76">
        <v>2070000</v>
      </c>
      <c r="I35" s="76">
        <v>2140000</v>
      </c>
      <c r="J35" s="76">
        <v>0</v>
      </c>
      <c r="K35" s="76">
        <v>2140000</v>
      </c>
      <c r="L35" s="67"/>
    </row>
    <row r="36" spans="1:12" ht="24" customHeight="1">
      <c r="A36" s="132" t="s">
        <v>299</v>
      </c>
      <c r="B36" s="130" t="s">
        <v>298</v>
      </c>
      <c r="C36" s="71">
        <f>C37+C38</f>
        <v>62800000</v>
      </c>
      <c r="D36" s="71">
        <f>D37+D38</f>
        <v>0</v>
      </c>
      <c r="E36" s="71">
        <f>E37+E38</f>
        <v>62800000</v>
      </c>
      <c r="F36" s="71">
        <f>F37+F38</f>
        <v>64000000</v>
      </c>
      <c r="G36" s="71">
        <f>G37+G38</f>
        <v>0</v>
      </c>
      <c r="H36" s="71">
        <f>H37+H38</f>
        <v>64000000</v>
      </c>
      <c r="I36" s="71">
        <f>I37+I38</f>
        <v>64000000</v>
      </c>
      <c r="J36" s="71">
        <f>J37+J38</f>
        <v>0</v>
      </c>
      <c r="K36" s="71">
        <f>K37+K38</f>
        <v>64000000</v>
      </c>
      <c r="L36" s="67"/>
    </row>
    <row r="37" spans="1:12" ht="47.25" customHeight="1">
      <c r="A37" s="2" t="s">
        <v>297</v>
      </c>
      <c r="B37" s="3" t="s">
        <v>296</v>
      </c>
      <c r="C37" s="76">
        <v>11000000</v>
      </c>
      <c r="D37" s="76">
        <v>0</v>
      </c>
      <c r="E37" s="76">
        <f>C37+D37</f>
        <v>11000000</v>
      </c>
      <c r="F37" s="76">
        <v>11000000</v>
      </c>
      <c r="G37" s="76">
        <v>0</v>
      </c>
      <c r="H37" s="76">
        <v>11000000</v>
      </c>
      <c r="I37" s="76">
        <v>11000000</v>
      </c>
      <c r="J37" s="76">
        <v>0</v>
      </c>
      <c r="K37" s="76">
        <v>11000000</v>
      </c>
      <c r="L37" s="67"/>
    </row>
    <row r="38" spans="1:12" ht="22.5" customHeight="1">
      <c r="A38" s="5" t="s">
        <v>295</v>
      </c>
      <c r="B38" s="4" t="s">
        <v>294</v>
      </c>
      <c r="C38" s="75">
        <f>C39+C40</f>
        <v>51800000</v>
      </c>
      <c r="D38" s="75">
        <f>D39+D40</f>
        <v>0</v>
      </c>
      <c r="E38" s="75">
        <f>E39+E40</f>
        <v>51800000</v>
      </c>
      <c r="F38" s="75">
        <f>F39+F40</f>
        <v>53000000</v>
      </c>
      <c r="G38" s="75">
        <f>G39+G40</f>
        <v>0</v>
      </c>
      <c r="H38" s="75">
        <f>H39+H40</f>
        <v>53000000</v>
      </c>
      <c r="I38" s="75">
        <f>I39+I40</f>
        <v>53000000</v>
      </c>
      <c r="J38" s="75">
        <f>J39+J40</f>
        <v>0</v>
      </c>
      <c r="K38" s="75">
        <f>K39+K40</f>
        <v>53000000</v>
      </c>
      <c r="L38" s="67"/>
    </row>
    <row r="39" spans="1:12" ht="48.75" customHeight="1">
      <c r="A39" s="5" t="s">
        <v>293</v>
      </c>
      <c r="B39" s="4" t="s">
        <v>292</v>
      </c>
      <c r="C39" s="76">
        <v>51000000</v>
      </c>
      <c r="D39" s="76">
        <v>0</v>
      </c>
      <c r="E39" s="76">
        <f>C39+D39</f>
        <v>51000000</v>
      </c>
      <c r="F39" s="76">
        <v>51000000</v>
      </c>
      <c r="G39" s="76">
        <v>0</v>
      </c>
      <c r="H39" s="76">
        <v>51000000</v>
      </c>
      <c r="I39" s="76">
        <v>51000000</v>
      </c>
      <c r="J39" s="76">
        <v>0</v>
      </c>
      <c r="K39" s="76">
        <v>51000000</v>
      </c>
      <c r="L39" s="67"/>
    </row>
    <row r="40" spans="1:12" ht="44.25" customHeight="1">
      <c r="A40" s="40" t="s">
        <v>291</v>
      </c>
      <c r="B40" s="35" t="s">
        <v>290</v>
      </c>
      <c r="C40" s="76">
        <v>800000</v>
      </c>
      <c r="D40" s="76">
        <v>0</v>
      </c>
      <c r="E40" s="76">
        <f>C40+D40</f>
        <v>800000</v>
      </c>
      <c r="F40" s="76">
        <v>2000000</v>
      </c>
      <c r="G40" s="76">
        <v>0</v>
      </c>
      <c r="H40" s="76">
        <v>2000000</v>
      </c>
      <c r="I40" s="76">
        <v>2000000</v>
      </c>
      <c r="J40" s="76">
        <v>0</v>
      </c>
      <c r="K40" s="76">
        <v>2000000</v>
      </c>
      <c r="L40" s="67"/>
    </row>
    <row r="41" spans="1:11" ht="23.25" customHeight="1">
      <c r="A41" s="132" t="s">
        <v>289</v>
      </c>
      <c r="B41" s="130" t="s">
        <v>288</v>
      </c>
      <c r="C41" s="71">
        <f>C42+C43+C44</f>
        <v>4597000</v>
      </c>
      <c r="D41" s="71">
        <f>D42+D43+D44</f>
        <v>4800</v>
      </c>
      <c r="E41" s="71">
        <f>E42+E43+E44</f>
        <v>4601800</v>
      </c>
      <c r="F41" s="71">
        <f>F42+F43+F44</f>
        <v>4562400</v>
      </c>
      <c r="G41" s="71">
        <f>G42+G43+G44</f>
        <v>0</v>
      </c>
      <c r="H41" s="71">
        <f>H42+H43+H44</f>
        <v>4562400</v>
      </c>
      <c r="I41" s="71">
        <f>I42+I43+I44</f>
        <v>4562400</v>
      </c>
      <c r="J41" s="71">
        <f>J42+J43+J44</f>
        <v>0</v>
      </c>
      <c r="K41" s="71">
        <f>K42+K43+K44</f>
        <v>4562400</v>
      </c>
    </row>
    <row r="42" spans="1:12" ht="63.75" customHeight="1">
      <c r="A42" s="40" t="s">
        <v>287</v>
      </c>
      <c r="B42" s="130" t="s">
        <v>286</v>
      </c>
      <c r="C42" s="84">
        <v>4500000</v>
      </c>
      <c r="D42" s="84">
        <v>0</v>
      </c>
      <c r="E42" s="76">
        <f>C42+D42</f>
        <v>4500000</v>
      </c>
      <c r="F42" s="84">
        <v>4500000</v>
      </c>
      <c r="G42" s="84">
        <v>0</v>
      </c>
      <c r="H42" s="84">
        <v>4500000</v>
      </c>
      <c r="I42" s="84">
        <v>4500000</v>
      </c>
      <c r="J42" s="84">
        <v>0</v>
      </c>
      <c r="K42" s="84">
        <v>4500000</v>
      </c>
      <c r="L42" s="67"/>
    </row>
    <row r="43" spans="1:12" ht="45.75" customHeight="1">
      <c r="A43" s="40" t="s">
        <v>285</v>
      </c>
      <c r="B43" s="130" t="s">
        <v>284</v>
      </c>
      <c r="C43" s="84">
        <v>65000</v>
      </c>
      <c r="D43" s="84">
        <v>0</v>
      </c>
      <c r="E43" s="76">
        <f>C43+D43</f>
        <v>65000</v>
      </c>
      <c r="F43" s="84">
        <v>40000</v>
      </c>
      <c r="G43" s="84">
        <v>0</v>
      </c>
      <c r="H43" s="84">
        <v>40000</v>
      </c>
      <c r="I43" s="84">
        <v>40000</v>
      </c>
      <c r="J43" s="84">
        <v>0</v>
      </c>
      <c r="K43" s="84">
        <v>40000</v>
      </c>
      <c r="L43" s="67"/>
    </row>
    <row r="44" spans="1:12" ht="102" customHeight="1">
      <c r="A44" s="40" t="s">
        <v>283</v>
      </c>
      <c r="B44" s="130" t="s">
        <v>282</v>
      </c>
      <c r="C44" s="75">
        <v>32000</v>
      </c>
      <c r="D44" s="75">
        <v>4800</v>
      </c>
      <c r="E44" s="76">
        <f>C44+D44</f>
        <v>36800</v>
      </c>
      <c r="F44" s="75">
        <v>22400</v>
      </c>
      <c r="G44" s="75">
        <v>0</v>
      </c>
      <c r="H44" s="75">
        <v>22400</v>
      </c>
      <c r="I44" s="75">
        <v>22400</v>
      </c>
      <c r="J44" s="75">
        <v>0</v>
      </c>
      <c r="K44" s="75">
        <v>22400</v>
      </c>
      <c r="L44" s="67"/>
    </row>
    <row r="45" spans="1:12" ht="18.75">
      <c r="A45" s="141" t="s">
        <v>281</v>
      </c>
      <c r="B45" s="130"/>
      <c r="C45" s="71">
        <f>C46+C53+C59+C61+C66+C78</f>
        <v>397843188</v>
      </c>
      <c r="D45" s="71">
        <f>D46+D53+D59+D61+D66+D78</f>
        <v>249983</v>
      </c>
      <c r="E45" s="71">
        <f>E46+E53+E59+E61+E66+E78</f>
        <v>398093171</v>
      </c>
      <c r="F45" s="71">
        <f>F46+F53+F59+F61+F66+F78</f>
        <v>362083550</v>
      </c>
      <c r="G45" s="71">
        <f>G46+G53+G59+G61+G66+G78</f>
        <v>0</v>
      </c>
      <c r="H45" s="71">
        <f>H46+H53+H59+H61+H66+H78</f>
        <v>362083550</v>
      </c>
      <c r="I45" s="71">
        <f>I46+I53+I59+I61+I66+I78</f>
        <v>361585720</v>
      </c>
      <c r="J45" s="71">
        <f>J46+J53+J59+J61+J66+J78</f>
        <v>0</v>
      </c>
      <c r="K45" s="71">
        <f>K46+K53+K59+K61+K66+K78</f>
        <v>361585720</v>
      </c>
      <c r="L45" s="67"/>
    </row>
    <row r="46" spans="1:12" ht="43.5" customHeight="1">
      <c r="A46" s="40" t="s">
        <v>280</v>
      </c>
      <c r="B46" s="130" t="s">
        <v>279</v>
      </c>
      <c r="C46" s="71">
        <f>C47+C51+C52</f>
        <v>266162410</v>
      </c>
      <c r="D46" s="71">
        <f>D47+D51+D52</f>
        <v>0</v>
      </c>
      <c r="E46" s="71">
        <f>E47+E51+E52</f>
        <v>266162410</v>
      </c>
      <c r="F46" s="71">
        <f>F47+F51+F52</f>
        <v>262313090</v>
      </c>
      <c r="G46" s="71">
        <f>G47+G51+G52</f>
        <v>0</v>
      </c>
      <c r="H46" s="71">
        <f>H47+H51+H52</f>
        <v>262313090</v>
      </c>
      <c r="I46" s="71">
        <f>I47+I51+I52</f>
        <v>262313090</v>
      </c>
      <c r="J46" s="71">
        <f>J47+J51+J52</f>
        <v>0</v>
      </c>
      <c r="K46" s="71">
        <f>K47+K51+K52</f>
        <v>262313090</v>
      </c>
      <c r="L46" s="67"/>
    </row>
    <row r="47" spans="1:12" ht="104.25" customHeight="1">
      <c r="A47" s="40" t="s">
        <v>278</v>
      </c>
      <c r="B47" s="130" t="s">
        <v>277</v>
      </c>
      <c r="C47" s="75">
        <f>C48+C49+C50</f>
        <v>265398210</v>
      </c>
      <c r="D47" s="75">
        <f>D48+D49+D50</f>
        <v>0</v>
      </c>
      <c r="E47" s="75">
        <f>E48+E49+E50</f>
        <v>265398210</v>
      </c>
      <c r="F47" s="75">
        <f>F48+F49+F50</f>
        <v>261806890</v>
      </c>
      <c r="G47" s="75">
        <f>G48+G49+G50</f>
        <v>0</v>
      </c>
      <c r="H47" s="75">
        <f>H48+H49+H50</f>
        <v>261806890</v>
      </c>
      <c r="I47" s="75">
        <f>I48+I49+I50</f>
        <v>261806890</v>
      </c>
      <c r="J47" s="75">
        <f>J48+J49+J50</f>
        <v>0</v>
      </c>
      <c r="K47" s="75">
        <f>K48+K49+K50</f>
        <v>261806890</v>
      </c>
      <c r="L47" s="67"/>
    </row>
    <row r="48" spans="1:12" ht="83.25" customHeight="1">
      <c r="A48" s="40" t="s">
        <v>45</v>
      </c>
      <c r="B48" s="132" t="s">
        <v>276</v>
      </c>
      <c r="C48" s="84">
        <v>235142890</v>
      </c>
      <c r="D48" s="84">
        <v>0</v>
      </c>
      <c r="E48" s="76">
        <f>C48+D48</f>
        <v>235142890</v>
      </c>
      <c r="F48" s="84">
        <v>231742360</v>
      </c>
      <c r="G48" s="84">
        <v>0</v>
      </c>
      <c r="H48" s="84">
        <v>231742360</v>
      </c>
      <c r="I48" s="84">
        <v>231742360</v>
      </c>
      <c r="J48" s="84">
        <v>0</v>
      </c>
      <c r="K48" s="84">
        <v>231742360</v>
      </c>
      <c r="L48" s="67"/>
    </row>
    <row r="49" spans="1:12" ht="87" customHeight="1">
      <c r="A49" s="1" t="s">
        <v>24</v>
      </c>
      <c r="B49" s="35" t="s">
        <v>275</v>
      </c>
      <c r="C49" s="84">
        <v>288020</v>
      </c>
      <c r="D49" s="84">
        <v>0</v>
      </c>
      <c r="E49" s="76">
        <f>C49+D49</f>
        <v>288020</v>
      </c>
      <c r="F49" s="84">
        <v>97230</v>
      </c>
      <c r="G49" s="84">
        <v>0</v>
      </c>
      <c r="H49" s="84">
        <v>97230</v>
      </c>
      <c r="I49" s="84">
        <v>97230</v>
      </c>
      <c r="J49" s="84">
        <v>0</v>
      </c>
      <c r="K49" s="84">
        <v>97230</v>
      </c>
      <c r="L49" s="67"/>
    </row>
    <row r="50" spans="1:12" ht="51" customHeight="1">
      <c r="A50" s="1" t="s">
        <v>75</v>
      </c>
      <c r="B50" s="130" t="s">
        <v>274</v>
      </c>
      <c r="C50" s="84">
        <v>29967300</v>
      </c>
      <c r="D50" s="84">
        <v>0</v>
      </c>
      <c r="E50" s="76">
        <f>C50+D50</f>
        <v>29967300</v>
      </c>
      <c r="F50" s="84">
        <v>29967300</v>
      </c>
      <c r="G50" s="84">
        <v>0</v>
      </c>
      <c r="H50" s="84">
        <v>29967300</v>
      </c>
      <c r="I50" s="84">
        <v>29967300</v>
      </c>
      <c r="J50" s="84">
        <v>0</v>
      </c>
      <c r="K50" s="84">
        <v>29967300</v>
      </c>
      <c r="L50" s="67"/>
    </row>
    <row r="51" spans="1:12" ht="64.5" customHeight="1">
      <c r="A51" s="40" t="s">
        <v>9</v>
      </c>
      <c r="B51" s="130" t="s">
        <v>273</v>
      </c>
      <c r="C51" s="84">
        <v>258000</v>
      </c>
      <c r="D51" s="84">
        <v>0</v>
      </c>
      <c r="E51" s="76">
        <f>C51+D51</f>
        <v>258000</v>
      </c>
      <c r="F51" s="84">
        <v>0</v>
      </c>
      <c r="G51" s="84">
        <v>0</v>
      </c>
      <c r="H51" s="84">
        <v>0</v>
      </c>
      <c r="I51" s="84">
        <v>0</v>
      </c>
      <c r="J51" s="84">
        <v>0</v>
      </c>
      <c r="K51" s="84">
        <v>0</v>
      </c>
      <c r="L51" s="67"/>
    </row>
    <row r="52" spans="1:12" ht="83.25" customHeight="1">
      <c r="A52" s="1" t="s">
        <v>272</v>
      </c>
      <c r="B52" s="35" t="s">
        <v>271</v>
      </c>
      <c r="C52" s="84">
        <f>120700+385500</f>
        <v>506200</v>
      </c>
      <c r="D52" s="84">
        <v>0</v>
      </c>
      <c r="E52" s="76">
        <f>C52+D52</f>
        <v>506200</v>
      </c>
      <c r="F52" s="84">
        <f>120700+385500</f>
        <v>506200</v>
      </c>
      <c r="G52" s="84">
        <v>0</v>
      </c>
      <c r="H52" s="84">
        <f>120700+385500</f>
        <v>506200</v>
      </c>
      <c r="I52" s="84">
        <f>120700+385500</f>
        <v>506200</v>
      </c>
      <c r="J52" s="84">
        <v>0</v>
      </c>
      <c r="K52" s="84">
        <f>120700+385500</f>
        <v>506200</v>
      </c>
      <c r="L52" s="67"/>
    </row>
    <row r="53" spans="1:12" ht="34.5" customHeight="1">
      <c r="A53" s="40" t="s">
        <v>270</v>
      </c>
      <c r="B53" s="132" t="s">
        <v>269</v>
      </c>
      <c r="C53" s="140">
        <f>C54</f>
        <v>86368910</v>
      </c>
      <c r="D53" s="140">
        <f>D54</f>
        <v>0</v>
      </c>
      <c r="E53" s="87">
        <f>E54</f>
        <v>86368910</v>
      </c>
      <c r="F53" s="87">
        <f>F54</f>
        <v>86368910</v>
      </c>
      <c r="G53" s="140">
        <f>G54</f>
        <v>0</v>
      </c>
      <c r="H53" s="87">
        <f>H54</f>
        <v>86368910</v>
      </c>
      <c r="I53" s="87">
        <f>I54</f>
        <v>86368910</v>
      </c>
      <c r="J53" s="140">
        <f>J54</f>
        <v>0</v>
      </c>
      <c r="K53" s="87">
        <f>K54</f>
        <v>86368910</v>
      </c>
      <c r="L53" s="67"/>
    </row>
    <row r="54" spans="1:12" ht="24" customHeight="1">
      <c r="A54" s="40" t="s">
        <v>268</v>
      </c>
      <c r="B54" s="132" t="s">
        <v>267</v>
      </c>
      <c r="C54" s="139">
        <f>C55+C56+C57+C58</f>
        <v>86368910</v>
      </c>
      <c r="D54" s="139">
        <f>D55+D56+D57+D58</f>
        <v>0</v>
      </c>
      <c r="E54" s="75">
        <f>E55+E56+E57+E58</f>
        <v>86368910</v>
      </c>
      <c r="F54" s="75">
        <f>F55+F56+F57+F58</f>
        <v>86368910</v>
      </c>
      <c r="G54" s="139">
        <f>G55+G56+G57+G58</f>
        <v>0</v>
      </c>
      <c r="H54" s="75">
        <f>H55+H56+H57+H58</f>
        <v>86368910</v>
      </c>
      <c r="I54" s="75">
        <f>I55+I56+I57+I58</f>
        <v>86368910</v>
      </c>
      <c r="J54" s="139">
        <f>J55+J56+J57+J58</f>
        <v>0</v>
      </c>
      <c r="K54" s="75">
        <f>K55+K56+K57+K58</f>
        <v>86368910</v>
      </c>
      <c r="L54" s="67"/>
    </row>
    <row r="55" spans="1:12" ht="43.5" customHeight="1">
      <c r="A55" s="44" t="s">
        <v>266</v>
      </c>
      <c r="B55" s="97" t="s">
        <v>265</v>
      </c>
      <c r="C55" s="95">
        <v>1522900</v>
      </c>
      <c r="D55" s="95">
        <v>0</v>
      </c>
      <c r="E55" s="96">
        <f>C55+D55</f>
        <v>1522900</v>
      </c>
      <c r="F55" s="95">
        <v>1522900</v>
      </c>
      <c r="G55" s="95">
        <v>0</v>
      </c>
      <c r="H55" s="95">
        <v>1522900</v>
      </c>
      <c r="I55" s="95">
        <v>1522900</v>
      </c>
      <c r="J55" s="95">
        <v>0</v>
      </c>
      <c r="K55" s="95">
        <v>1522900</v>
      </c>
      <c r="L55" s="67"/>
    </row>
    <row r="56" spans="1:12" ht="42.75" customHeight="1" hidden="1">
      <c r="A56" s="138" t="s">
        <v>264</v>
      </c>
      <c r="B56" s="107" t="s">
        <v>263</v>
      </c>
      <c r="C56" s="106">
        <v>0</v>
      </c>
      <c r="D56" s="95">
        <v>0</v>
      </c>
      <c r="E56" s="96">
        <f>C56+D56</f>
        <v>0</v>
      </c>
      <c r="F56" s="95">
        <v>0</v>
      </c>
      <c r="G56" s="95">
        <v>0</v>
      </c>
      <c r="H56" s="95">
        <v>0</v>
      </c>
      <c r="I56" s="95">
        <v>0</v>
      </c>
      <c r="J56" s="95">
        <v>0</v>
      </c>
      <c r="K56" s="106">
        <v>0</v>
      </c>
      <c r="L56" s="67"/>
    </row>
    <row r="57" spans="1:12" ht="27.75" customHeight="1">
      <c r="A57" s="44" t="s">
        <v>262</v>
      </c>
      <c r="B57" s="97" t="s">
        <v>261</v>
      </c>
      <c r="C57" s="95">
        <v>15217230</v>
      </c>
      <c r="D57" s="95">
        <v>0</v>
      </c>
      <c r="E57" s="96">
        <f>C57+D57</f>
        <v>15217230</v>
      </c>
      <c r="F57" s="95">
        <v>15217230</v>
      </c>
      <c r="G57" s="95">
        <v>0</v>
      </c>
      <c r="H57" s="95">
        <v>15217230</v>
      </c>
      <c r="I57" s="95">
        <v>15217230</v>
      </c>
      <c r="J57" s="95">
        <v>0</v>
      </c>
      <c r="K57" s="95">
        <v>15217230</v>
      </c>
      <c r="L57" s="67"/>
    </row>
    <row r="58" spans="1:12" ht="24.75" customHeight="1">
      <c r="A58" s="44" t="s">
        <v>260</v>
      </c>
      <c r="B58" s="97" t="s">
        <v>259</v>
      </c>
      <c r="C58" s="95">
        <v>69628780</v>
      </c>
      <c r="D58" s="95">
        <v>0</v>
      </c>
      <c r="E58" s="96">
        <f>C58+D58</f>
        <v>69628780</v>
      </c>
      <c r="F58" s="95">
        <v>69628780</v>
      </c>
      <c r="G58" s="95">
        <v>0</v>
      </c>
      <c r="H58" s="95">
        <v>69628780</v>
      </c>
      <c r="I58" s="95">
        <v>69628780</v>
      </c>
      <c r="J58" s="95">
        <v>0</v>
      </c>
      <c r="K58" s="95">
        <v>69628780</v>
      </c>
      <c r="L58" s="67"/>
    </row>
    <row r="59" spans="1:13" ht="37.5">
      <c r="A59" s="40" t="s">
        <v>258</v>
      </c>
      <c r="B59" s="130" t="s">
        <v>257</v>
      </c>
      <c r="C59" s="71">
        <f>C60</f>
        <v>1545405</v>
      </c>
      <c r="D59" s="71">
        <f>D60</f>
        <v>43540</v>
      </c>
      <c r="E59" s="71">
        <f>E60</f>
        <v>1588945</v>
      </c>
      <c r="F59" s="71">
        <f>F60</f>
        <v>1030</v>
      </c>
      <c r="G59" s="71">
        <f>G60</f>
        <v>0</v>
      </c>
      <c r="H59" s="71">
        <f>H60</f>
        <v>1030</v>
      </c>
      <c r="I59" s="71">
        <f>I60</f>
        <v>1030</v>
      </c>
      <c r="J59" s="71">
        <f>J60</f>
        <v>0</v>
      </c>
      <c r="K59" s="71">
        <f>K60</f>
        <v>1030</v>
      </c>
      <c r="M59" s="129"/>
    </row>
    <row r="60" spans="1:14" ht="35.25" customHeight="1">
      <c r="A60" s="2" t="s">
        <v>31</v>
      </c>
      <c r="B60" s="3" t="s">
        <v>256</v>
      </c>
      <c r="C60" s="76">
        <v>1545405</v>
      </c>
      <c r="D60" s="76">
        <v>43540</v>
      </c>
      <c r="E60" s="76">
        <f>C60+D60</f>
        <v>1588945</v>
      </c>
      <c r="F60" s="76">
        <v>1030</v>
      </c>
      <c r="G60" s="76">
        <v>0</v>
      </c>
      <c r="H60" s="76">
        <v>1030</v>
      </c>
      <c r="I60" s="76">
        <v>1030</v>
      </c>
      <c r="J60" s="76">
        <v>0</v>
      </c>
      <c r="K60" s="76">
        <v>1030</v>
      </c>
      <c r="L60" s="67"/>
      <c r="M60" s="137"/>
      <c r="N60" s="136"/>
    </row>
    <row r="61" spans="1:12" ht="36" customHeight="1">
      <c r="A61" s="40" t="s">
        <v>255</v>
      </c>
      <c r="B61" s="130" t="s">
        <v>254</v>
      </c>
      <c r="C61" s="71">
        <f>C62+C63+C64+C65</f>
        <v>36830938</v>
      </c>
      <c r="D61" s="71">
        <f>D62+D63+D64+D65</f>
        <v>9855</v>
      </c>
      <c r="E61" s="71">
        <f>E62+E63+E64+E65</f>
        <v>36840793</v>
      </c>
      <c r="F61" s="71">
        <f>F62+F63+F64+F65</f>
        <v>7218930</v>
      </c>
      <c r="G61" s="71">
        <f>G62+G63+G64+G65</f>
        <v>0</v>
      </c>
      <c r="H61" s="71">
        <f>H62+H63+H64+H65</f>
        <v>7218930</v>
      </c>
      <c r="I61" s="71">
        <f>I62+I63+I64+I65</f>
        <v>6711100</v>
      </c>
      <c r="J61" s="71">
        <f>J62+J63+J64+J65</f>
        <v>0</v>
      </c>
      <c r="K61" s="71">
        <f>K62+K63+K64+K65</f>
        <v>6711100</v>
      </c>
      <c r="L61" s="67"/>
    </row>
    <row r="62" spans="1:12" ht="102" customHeight="1">
      <c r="A62" s="135" t="s">
        <v>253</v>
      </c>
      <c r="B62" s="134" t="s">
        <v>252</v>
      </c>
      <c r="C62" s="76">
        <v>35499248</v>
      </c>
      <c r="D62" s="76">
        <v>0</v>
      </c>
      <c r="E62" s="76">
        <f>C62+D62</f>
        <v>35499248</v>
      </c>
      <c r="F62" s="76">
        <v>5903330</v>
      </c>
      <c r="G62" s="76">
        <v>0</v>
      </c>
      <c r="H62" s="76">
        <f>F62+G62</f>
        <v>5903330</v>
      </c>
      <c r="I62" s="76">
        <v>5395500</v>
      </c>
      <c r="J62" s="76">
        <v>0</v>
      </c>
      <c r="K62" s="76">
        <f>I62+J62</f>
        <v>5395500</v>
      </c>
      <c r="L62" s="67"/>
    </row>
    <row r="63" spans="1:12" ht="72" customHeight="1">
      <c r="A63" s="135" t="s">
        <v>21</v>
      </c>
      <c r="B63" s="134" t="s">
        <v>251</v>
      </c>
      <c r="C63" s="76">
        <v>69990</v>
      </c>
      <c r="D63" s="76">
        <v>9855</v>
      </c>
      <c r="E63" s="76">
        <f>C63+D63</f>
        <v>79845</v>
      </c>
      <c r="F63" s="76">
        <v>53900</v>
      </c>
      <c r="G63" s="76">
        <v>0</v>
      </c>
      <c r="H63" s="76">
        <v>53900</v>
      </c>
      <c r="I63" s="76">
        <v>53900</v>
      </c>
      <c r="J63" s="76">
        <v>0</v>
      </c>
      <c r="K63" s="76">
        <v>53900</v>
      </c>
      <c r="L63" s="67"/>
    </row>
    <row r="64" spans="1:12" ht="52.5" customHeight="1">
      <c r="A64" s="2" t="s">
        <v>11</v>
      </c>
      <c r="B64" s="3" t="s">
        <v>250</v>
      </c>
      <c r="C64" s="83">
        <v>1261700</v>
      </c>
      <c r="D64" s="84">
        <v>0</v>
      </c>
      <c r="E64" s="76">
        <f>C64+D64</f>
        <v>1261700</v>
      </c>
      <c r="F64" s="84">
        <v>1261700</v>
      </c>
      <c r="G64" s="84">
        <v>0</v>
      </c>
      <c r="H64" s="84">
        <v>1261700</v>
      </c>
      <c r="I64" s="84">
        <v>1261700</v>
      </c>
      <c r="J64" s="84">
        <v>0</v>
      </c>
      <c r="K64" s="83">
        <v>1261700</v>
      </c>
      <c r="L64" s="67"/>
    </row>
    <row r="65" spans="1:12" ht="63.75" customHeight="1" hidden="1">
      <c r="A65" s="133" t="s">
        <v>19</v>
      </c>
      <c r="B65" s="116" t="s">
        <v>249</v>
      </c>
      <c r="C65" s="88">
        <v>0</v>
      </c>
      <c r="D65" s="84">
        <v>0</v>
      </c>
      <c r="E65" s="76">
        <f>C65+D65</f>
        <v>0</v>
      </c>
      <c r="F65" s="84">
        <v>0</v>
      </c>
      <c r="G65" s="84">
        <v>0</v>
      </c>
      <c r="H65" s="84">
        <v>0</v>
      </c>
      <c r="I65" s="84">
        <v>0</v>
      </c>
      <c r="J65" s="84">
        <v>0</v>
      </c>
      <c r="K65" s="88">
        <v>0</v>
      </c>
      <c r="L65" s="67"/>
    </row>
    <row r="66" spans="1:12" ht="28.5" customHeight="1">
      <c r="A66" s="40" t="s">
        <v>248</v>
      </c>
      <c r="B66" s="130" t="s">
        <v>247</v>
      </c>
      <c r="C66" s="71">
        <f>C67+C68+C70+C71+C72+C74+C75+C76+C77+C69</f>
        <v>6935525</v>
      </c>
      <c r="D66" s="71">
        <f>D67+D68+D70+D71+D72+D74+D75+D76+D77+D69</f>
        <v>196588</v>
      </c>
      <c r="E66" s="71">
        <f>E67+E68+E70+E71+E72+E74+E75+E76+E77+E69</f>
        <v>7132113</v>
      </c>
      <c r="F66" s="71">
        <f>F67+F68+F70+F71+F72+F74+F75+F76+F77</f>
        <v>6181590</v>
      </c>
      <c r="G66" s="71">
        <f>G67+G68+G70+G71+G72+G74+G75+G76+G77</f>
        <v>0</v>
      </c>
      <c r="H66" s="71">
        <f>H67+H68+H70+H71+H72+H74+H75+H76+H77+H69</f>
        <v>6181590</v>
      </c>
      <c r="I66" s="71">
        <f>I67+I68+I70+I71+I72+I74+I75+I76+I77</f>
        <v>6191590</v>
      </c>
      <c r="J66" s="71">
        <f>J67+J68+J70+J71+J72+J74+J75+J76+J77</f>
        <v>0</v>
      </c>
      <c r="K66" s="71">
        <f>K67+K68+K70+K71+K72+K74+K75+K76+K77+K69</f>
        <v>6191590</v>
      </c>
      <c r="L66" s="67"/>
    </row>
    <row r="67" spans="1:12" ht="87.75" customHeight="1">
      <c r="A67" s="1" t="s">
        <v>246</v>
      </c>
      <c r="B67" s="35" t="s">
        <v>245</v>
      </c>
      <c r="C67" s="84">
        <v>80000</v>
      </c>
      <c r="D67" s="84">
        <v>0</v>
      </c>
      <c r="E67" s="76">
        <f>C67+D67</f>
        <v>80000</v>
      </c>
      <c r="F67" s="84">
        <v>50000</v>
      </c>
      <c r="G67" s="84">
        <v>0</v>
      </c>
      <c r="H67" s="84">
        <v>50000</v>
      </c>
      <c r="I67" s="84">
        <v>50000</v>
      </c>
      <c r="J67" s="84">
        <v>0</v>
      </c>
      <c r="K67" s="84">
        <v>50000</v>
      </c>
      <c r="L67" s="67"/>
    </row>
    <row r="68" spans="1:12" ht="63.75" customHeight="1">
      <c r="A68" s="1" t="s">
        <v>244</v>
      </c>
      <c r="B68" s="35" t="s">
        <v>243</v>
      </c>
      <c r="C68" s="84">
        <v>4000</v>
      </c>
      <c r="D68" s="84">
        <v>0</v>
      </c>
      <c r="E68" s="76">
        <f>C68+D68</f>
        <v>4000</v>
      </c>
      <c r="F68" s="84">
        <v>2000</v>
      </c>
      <c r="G68" s="84">
        <v>0</v>
      </c>
      <c r="H68" s="84">
        <v>2000</v>
      </c>
      <c r="I68" s="84">
        <v>2000</v>
      </c>
      <c r="J68" s="84">
        <v>0</v>
      </c>
      <c r="K68" s="84">
        <v>2000</v>
      </c>
      <c r="L68" s="67"/>
    </row>
    <row r="69" spans="1:12" ht="63.75" customHeight="1">
      <c r="A69" s="1" t="s">
        <v>242</v>
      </c>
      <c r="B69" s="35" t="s">
        <v>241</v>
      </c>
      <c r="C69" s="84">
        <v>20000</v>
      </c>
      <c r="D69" s="84">
        <v>18072</v>
      </c>
      <c r="E69" s="76">
        <f>C69+D69</f>
        <v>38072</v>
      </c>
      <c r="F69" s="84"/>
      <c r="G69" s="84"/>
      <c r="H69" s="84">
        <v>0</v>
      </c>
      <c r="I69" s="84"/>
      <c r="J69" s="84"/>
      <c r="K69" s="84">
        <v>0</v>
      </c>
      <c r="L69" s="67"/>
    </row>
    <row r="70" spans="1:12" ht="33.75" customHeight="1">
      <c r="A70" s="1" t="s">
        <v>240</v>
      </c>
      <c r="B70" s="132" t="s">
        <v>239</v>
      </c>
      <c r="C70" s="84">
        <v>165000</v>
      </c>
      <c r="D70" s="84">
        <v>50000</v>
      </c>
      <c r="E70" s="76">
        <f>C70+D70</f>
        <v>215000</v>
      </c>
      <c r="F70" s="84">
        <v>150000</v>
      </c>
      <c r="G70" s="84">
        <v>0</v>
      </c>
      <c r="H70" s="84">
        <v>150000</v>
      </c>
      <c r="I70" s="84">
        <v>150000</v>
      </c>
      <c r="J70" s="84">
        <v>0</v>
      </c>
      <c r="K70" s="84">
        <v>150000</v>
      </c>
      <c r="L70" s="67"/>
    </row>
    <row r="71" spans="1:12" ht="66" customHeight="1">
      <c r="A71" s="1" t="s">
        <v>238</v>
      </c>
      <c r="B71" s="132" t="s">
        <v>237</v>
      </c>
      <c r="C71" s="75">
        <v>590500</v>
      </c>
      <c r="D71" s="75">
        <v>7100</v>
      </c>
      <c r="E71" s="76">
        <f>C71+D71</f>
        <v>597600</v>
      </c>
      <c r="F71" s="75">
        <v>595000</v>
      </c>
      <c r="G71" s="75">
        <v>0</v>
      </c>
      <c r="H71" s="75">
        <v>595000</v>
      </c>
      <c r="I71" s="75">
        <v>595000</v>
      </c>
      <c r="J71" s="75">
        <v>0</v>
      </c>
      <c r="K71" s="75">
        <v>595000</v>
      </c>
      <c r="L71" s="67"/>
    </row>
    <row r="72" spans="1:12" ht="41.25" customHeight="1">
      <c r="A72" s="1" t="s">
        <v>236</v>
      </c>
      <c r="B72" s="4" t="s">
        <v>235</v>
      </c>
      <c r="C72" s="74">
        <f>C73</f>
        <v>451000</v>
      </c>
      <c r="D72" s="75">
        <f>D73</f>
        <v>0</v>
      </c>
      <c r="E72" s="75">
        <f>E73</f>
        <v>451000</v>
      </c>
      <c r="F72" s="75">
        <f>F73</f>
        <v>0</v>
      </c>
      <c r="G72" s="75">
        <f>G73</f>
        <v>0</v>
      </c>
      <c r="H72" s="75">
        <f>H73</f>
        <v>0</v>
      </c>
      <c r="I72" s="75">
        <f>I73</f>
        <v>0</v>
      </c>
      <c r="J72" s="75">
        <f>J73</f>
        <v>0</v>
      </c>
      <c r="K72" s="74">
        <f>K73</f>
        <v>0</v>
      </c>
      <c r="L72" s="67"/>
    </row>
    <row r="73" spans="1:12" ht="45.75" customHeight="1">
      <c r="A73" s="44" t="s">
        <v>234</v>
      </c>
      <c r="B73" s="97" t="s">
        <v>233</v>
      </c>
      <c r="C73" s="131">
        <v>451000</v>
      </c>
      <c r="D73" s="96">
        <v>0</v>
      </c>
      <c r="E73" s="96">
        <f>C73+D73</f>
        <v>451000</v>
      </c>
      <c r="F73" s="96">
        <v>0</v>
      </c>
      <c r="G73" s="96">
        <v>0</v>
      </c>
      <c r="H73" s="96">
        <v>0</v>
      </c>
      <c r="I73" s="96">
        <v>0</v>
      </c>
      <c r="J73" s="96">
        <v>0</v>
      </c>
      <c r="K73" s="131">
        <v>0</v>
      </c>
      <c r="L73" s="67"/>
    </row>
    <row r="74" spans="1:12" ht="75.75" customHeight="1">
      <c r="A74" s="2" t="s">
        <v>232</v>
      </c>
      <c r="B74" s="4" t="s">
        <v>231</v>
      </c>
      <c r="C74" s="84">
        <v>9000</v>
      </c>
      <c r="D74" s="84">
        <f>15508+24000</f>
        <v>39508</v>
      </c>
      <c r="E74" s="76">
        <f>C74+D74</f>
        <v>48508</v>
      </c>
      <c r="F74" s="84">
        <v>9000</v>
      </c>
      <c r="G74" s="84">
        <v>0</v>
      </c>
      <c r="H74" s="84">
        <v>9000</v>
      </c>
      <c r="I74" s="84">
        <v>9000</v>
      </c>
      <c r="J74" s="84">
        <v>0</v>
      </c>
      <c r="K74" s="84">
        <v>9000</v>
      </c>
      <c r="L74" s="67"/>
    </row>
    <row r="75" spans="1:12" ht="82.5" customHeight="1">
      <c r="A75" s="2" t="s">
        <v>73</v>
      </c>
      <c r="B75" s="4" t="s">
        <v>230</v>
      </c>
      <c r="C75" s="84">
        <v>2923150</v>
      </c>
      <c r="D75" s="84">
        <v>0</v>
      </c>
      <c r="E75" s="76">
        <f>C75+D75</f>
        <v>2923150</v>
      </c>
      <c r="F75" s="84">
        <v>2923150</v>
      </c>
      <c r="G75" s="84">
        <v>0</v>
      </c>
      <c r="H75" s="84">
        <v>2923150</v>
      </c>
      <c r="I75" s="84">
        <v>2923150</v>
      </c>
      <c r="J75" s="84">
        <v>0</v>
      </c>
      <c r="K75" s="84">
        <v>2923150</v>
      </c>
      <c r="L75" s="67"/>
    </row>
    <row r="76" spans="1:12" ht="69" customHeight="1">
      <c r="A76" s="2" t="s">
        <v>229</v>
      </c>
      <c r="B76" s="4" t="s">
        <v>228</v>
      </c>
      <c r="C76" s="83">
        <v>250435</v>
      </c>
      <c r="D76" s="84">
        <f>3189+17719</f>
        <v>20908</v>
      </c>
      <c r="E76" s="76">
        <f>C76+D76</f>
        <v>271343</v>
      </c>
      <c r="F76" s="84">
        <v>0</v>
      </c>
      <c r="G76" s="84">
        <v>0</v>
      </c>
      <c r="H76" s="84">
        <v>0</v>
      </c>
      <c r="I76" s="84">
        <v>0</v>
      </c>
      <c r="J76" s="84">
        <v>0</v>
      </c>
      <c r="K76" s="83">
        <v>0</v>
      </c>
      <c r="L76" s="67"/>
    </row>
    <row r="77" spans="1:14" ht="47.25" customHeight="1">
      <c r="A77" s="40" t="s">
        <v>2</v>
      </c>
      <c r="B77" s="130" t="s">
        <v>227</v>
      </c>
      <c r="C77" s="76">
        <f>1469750+582690+390000</f>
        <v>2442440</v>
      </c>
      <c r="D77" s="76">
        <f>20000+41000</f>
        <v>61000</v>
      </c>
      <c r="E77" s="76">
        <f>C77+D77</f>
        <v>2503440</v>
      </c>
      <c r="F77" s="76">
        <f>1469750+582690+400000</f>
        <v>2452440</v>
      </c>
      <c r="G77" s="76">
        <v>0</v>
      </c>
      <c r="H77" s="76">
        <f>1469750+582690+400000</f>
        <v>2452440</v>
      </c>
      <c r="I77" s="76">
        <f>1469750+582690+410000</f>
        <v>2462440</v>
      </c>
      <c r="J77" s="76">
        <v>0</v>
      </c>
      <c r="K77" s="76">
        <f>1469750+582690+410000</f>
        <v>2462440</v>
      </c>
      <c r="L77" s="67"/>
      <c r="N77" s="129"/>
    </row>
    <row r="78" spans="1:12" ht="25.5" customHeight="1" hidden="1">
      <c r="A78" s="127" t="s">
        <v>226</v>
      </c>
      <c r="B78" s="126" t="s">
        <v>225</v>
      </c>
      <c r="C78" s="128">
        <f>C79</f>
        <v>0</v>
      </c>
      <c r="D78" s="75"/>
      <c r="E78" s="75"/>
      <c r="F78" s="75">
        <f>F79</f>
        <v>0</v>
      </c>
      <c r="G78" s="75"/>
      <c r="H78" s="75">
        <f>H79</f>
        <v>0</v>
      </c>
      <c r="I78" s="75">
        <f>I79</f>
        <v>0</v>
      </c>
      <c r="J78" s="75"/>
      <c r="K78" s="128">
        <f>K79</f>
        <v>0</v>
      </c>
      <c r="L78" s="67"/>
    </row>
    <row r="79" spans="1:12" ht="35.25" customHeight="1" hidden="1">
      <c r="A79" s="127" t="s">
        <v>8</v>
      </c>
      <c r="B79" s="126" t="s">
        <v>224</v>
      </c>
      <c r="C79" s="125">
        <v>0</v>
      </c>
      <c r="D79" s="114"/>
      <c r="E79" s="114"/>
      <c r="F79" s="114">
        <v>0</v>
      </c>
      <c r="G79" s="114"/>
      <c r="H79" s="114">
        <v>0</v>
      </c>
      <c r="I79" s="114">
        <v>0</v>
      </c>
      <c r="J79" s="114"/>
      <c r="K79" s="125">
        <v>0</v>
      </c>
      <c r="L79" s="67"/>
    </row>
    <row r="80" spans="1:12" ht="30" customHeight="1">
      <c r="A80" s="80" t="s">
        <v>223</v>
      </c>
      <c r="B80" s="24" t="s">
        <v>222</v>
      </c>
      <c r="C80" s="121">
        <f>C81+C145+C147+C151</f>
        <v>904027657.45</v>
      </c>
      <c r="D80" s="121">
        <f>D81+D145+D147+D151</f>
        <v>0</v>
      </c>
      <c r="E80" s="121">
        <f>E81+E145+E151+E147</f>
        <v>904027657.45</v>
      </c>
      <c r="F80" s="121">
        <f>F81+F147+F151+F145</f>
        <v>760475127.8</v>
      </c>
      <c r="G80" s="121">
        <f>G81+G145+G147+G151</f>
        <v>0</v>
      </c>
      <c r="H80" s="121">
        <f>H81+H147+H151+H145</f>
        <v>760475127.8</v>
      </c>
      <c r="I80" s="121">
        <f>I81+I147+I151+I145</f>
        <v>693085478.16</v>
      </c>
      <c r="J80" s="121">
        <f>J81+J145+J147+J151</f>
        <v>0</v>
      </c>
      <c r="K80" s="121">
        <f>K81+K147+K151+K145</f>
        <v>693085478.16</v>
      </c>
      <c r="L80" s="67"/>
    </row>
    <row r="81" spans="1:12" s="81" customFormat="1" ht="50.25" customHeight="1">
      <c r="A81" s="123" t="s">
        <v>221</v>
      </c>
      <c r="B81" s="124" t="s">
        <v>220</v>
      </c>
      <c r="C81" s="87">
        <f>C82+C85+C107+C141</f>
        <v>804685225.45</v>
      </c>
      <c r="D81" s="87">
        <f>D82+D85+D107+D141</f>
        <v>0</v>
      </c>
      <c r="E81" s="87">
        <f>E82+E85+E107+E141</f>
        <v>804685225.45</v>
      </c>
      <c r="F81" s="87">
        <f>F82+F85+F107+F141</f>
        <v>664325127.8</v>
      </c>
      <c r="G81" s="87">
        <f>G82+G85+G107+G141</f>
        <v>0</v>
      </c>
      <c r="H81" s="87">
        <f>H82+H85+H107+H141</f>
        <v>664325127.8</v>
      </c>
      <c r="I81" s="87">
        <f>I82+I85+I107+I141</f>
        <v>599035478.16</v>
      </c>
      <c r="J81" s="87">
        <f>J82+J85+J107+J141</f>
        <v>0</v>
      </c>
      <c r="K81" s="87">
        <f>K82+K85+K107+K141</f>
        <v>599035478.16</v>
      </c>
      <c r="L81" s="70"/>
    </row>
    <row r="82" spans="1:12" ht="44.25" customHeight="1">
      <c r="A82" s="123" t="s">
        <v>219</v>
      </c>
      <c r="B82" s="24" t="s">
        <v>218</v>
      </c>
      <c r="C82" s="121">
        <f>C83+C84</f>
        <v>11992855</v>
      </c>
      <c r="D82" s="121">
        <f>D83+D84</f>
        <v>0</v>
      </c>
      <c r="E82" s="121">
        <f>E83+E84</f>
        <v>11992855</v>
      </c>
      <c r="F82" s="121">
        <f>F83+F84</f>
        <v>9358600</v>
      </c>
      <c r="G82" s="121">
        <f>G83+G84</f>
        <v>0</v>
      </c>
      <c r="H82" s="121">
        <f>H83+H84</f>
        <v>9358600</v>
      </c>
      <c r="I82" s="121">
        <f>I83+I84</f>
        <v>9358600</v>
      </c>
      <c r="J82" s="121">
        <f>J83+J84</f>
        <v>0</v>
      </c>
      <c r="K82" s="121">
        <f>K83+K84</f>
        <v>9358600</v>
      </c>
      <c r="L82" s="67"/>
    </row>
    <row r="83" spans="1:12" ht="42" customHeight="1">
      <c r="A83" s="122" t="s">
        <v>217</v>
      </c>
      <c r="B83" s="4" t="s">
        <v>216</v>
      </c>
      <c r="C83" s="84">
        <v>9358600</v>
      </c>
      <c r="D83" s="84">
        <v>0</v>
      </c>
      <c r="E83" s="76">
        <f>C83+D83</f>
        <v>9358600</v>
      </c>
      <c r="F83" s="84">
        <v>9358600</v>
      </c>
      <c r="G83" s="84">
        <v>0</v>
      </c>
      <c r="H83" s="84">
        <v>9358600</v>
      </c>
      <c r="I83" s="84">
        <v>9358600</v>
      </c>
      <c r="J83" s="84">
        <v>0</v>
      </c>
      <c r="K83" s="84">
        <v>9358600</v>
      </c>
      <c r="L83" s="67"/>
    </row>
    <row r="84" spans="1:12" s="103" customFormat="1" ht="42" customHeight="1">
      <c r="A84" s="122" t="s">
        <v>43</v>
      </c>
      <c r="B84" s="4" t="s">
        <v>215</v>
      </c>
      <c r="C84" s="84">
        <v>2634255</v>
      </c>
      <c r="D84" s="84">
        <v>0</v>
      </c>
      <c r="E84" s="76">
        <f>C84+D84</f>
        <v>2634255</v>
      </c>
      <c r="F84" s="84">
        <v>0</v>
      </c>
      <c r="G84" s="84">
        <v>0</v>
      </c>
      <c r="H84" s="84">
        <v>0</v>
      </c>
      <c r="I84" s="84">
        <v>0</v>
      </c>
      <c r="J84" s="84">
        <v>0</v>
      </c>
      <c r="K84" s="84">
        <v>0</v>
      </c>
      <c r="L84" s="70"/>
    </row>
    <row r="85" spans="1:12" ht="48" customHeight="1">
      <c r="A85" s="80" t="s">
        <v>214</v>
      </c>
      <c r="B85" s="24" t="s">
        <v>213</v>
      </c>
      <c r="C85" s="121">
        <f>C86+C88+C91+C92+C93+C94+C95</f>
        <v>284058975.25</v>
      </c>
      <c r="D85" s="121">
        <f>D86+D88+D95+D91+D92+D93</f>
        <v>0</v>
      </c>
      <c r="E85" s="121">
        <f>E86+E88+E91+E92+E93+E94+E95</f>
        <v>284058975.25</v>
      </c>
      <c r="F85" s="121">
        <f>F86+F88+F95+F91+F92+F93+F94</f>
        <v>146233912</v>
      </c>
      <c r="G85" s="121">
        <f>G86+G88+G95+G91+G92+G93+G94</f>
        <v>0</v>
      </c>
      <c r="H85" s="121">
        <f>H86+H88+H95+H91+H92+H93+H94</f>
        <v>146233912</v>
      </c>
      <c r="I85" s="121">
        <f>I86+I88+I95+I91+I92+I93+I94</f>
        <v>80038712</v>
      </c>
      <c r="J85" s="121">
        <f>J86+J88+J95+J91+J92+J93+J94</f>
        <v>0</v>
      </c>
      <c r="K85" s="121">
        <f>K86+K88+K95+K91+K92+K93+K94</f>
        <v>80038712</v>
      </c>
      <c r="L85" s="67"/>
    </row>
    <row r="86" spans="1:12" ht="48" customHeight="1">
      <c r="A86" s="2" t="s">
        <v>128</v>
      </c>
      <c r="B86" s="3" t="s">
        <v>212</v>
      </c>
      <c r="C86" s="113">
        <f>C87</f>
        <v>1199227</v>
      </c>
      <c r="D86" s="114">
        <f>D87</f>
        <v>0</v>
      </c>
      <c r="E86" s="114">
        <f>E87</f>
        <v>1199227</v>
      </c>
      <c r="F86" s="114">
        <f>F87</f>
        <v>0</v>
      </c>
      <c r="G86" s="114">
        <f>G87</f>
        <v>0</v>
      </c>
      <c r="H86" s="114">
        <f>H87</f>
        <v>0</v>
      </c>
      <c r="I86" s="114">
        <f>I87</f>
        <v>0</v>
      </c>
      <c r="J86" s="114">
        <f>J87</f>
        <v>0</v>
      </c>
      <c r="K86" s="113">
        <f>K87</f>
        <v>0</v>
      </c>
      <c r="L86" s="67"/>
    </row>
    <row r="87" spans="1:12" ht="107.25" customHeight="1">
      <c r="A87" s="44" t="s">
        <v>125</v>
      </c>
      <c r="B87" s="119" t="s">
        <v>212</v>
      </c>
      <c r="C87" s="118">
        <v>1199227</v>
      </c>
      <c r="D87" s="120">
        <v>0</v>
      </c>
      <c r="E87" s="120">
        <f>C87+D87</f>
        <v>1199227</v>
      </c>
      <c r="F87" s="120">
        <v>0</v>
      </c>
      <c r="G87" s="120">
        <v>0</v>
      </c>
      <c r="H87" s="120">
        <v>0</v>
      </c>
      <c r="I87" s="120">
        <v>0</v>
      </c>
      <c r="J87" s="120">
        <v>0</v>
      </c>
      <c r="K87" s="118">
        <v>0</v>
      </c>
      <c r="L87" s="67"/>
    </row>
    <row r="88" spans="1:12" ht="48" customHeight="1">
      <c r="A88" s="2" t="s">
        <v>129</v>
      </c>
      <c r="B88" s="3" t="s">
        <v>211</v>
      </c>
      <c r="C88" s="113">
        <f>C89+C90</f>
        <v>225513962.3</v>
      </c>
      <c r="D88" s="114">
        <f>D89+D90+D94</f>
        <v>0</v>
      </c>
      <c r="E88" s="114">
        <f>E89+E90</f>
        <v>225513962.3</v>
      </c>
      <c r="F88" s="114">
        <f>F89+F90+F94</f>
        <v>130000000</v>
      </c>
      <c r="G88" s="114">
        <f>G89+G90+G94</f>
        <v>0</v>
      </c>
      <c r="H88" s="114">
        <f>H89+H90+H94</f>
        <v>130000000</v>
      </c>
      <c r="I88" s="114">
        <v>61000000</v>
      </c>
      <c r="J88" s="114">
        <f>J89+J90+J94</f>
        <v>0</v>
      </c>
      <c r="K88" s="113">
        <f>K89+K90+K94</f>
        <v>61000000</v>
      </c>
      <c r="L88" s="70"/>
    </row>
    <row r="89" spans="1:12" s="103" customFormat="1" ht="84.75" customHeight="1">
      <c r="A89" s="44" t="s">
        <v>131</v>
      </c>
      <c r="B89" s="119" t="s">
        <v>211</v>
      </c>
      <c r="C89" s="118">
        <v>70000000</v>
      </c>
      <c r="D89" s="118">
        <v>0</v>
      </c>
      <c r="E89" s="118">
        <f>C89+D89</f>
        <v>70000000</v>
      </c>
      <c r="F89" s="118">
        <v>130000000</v>
      </c>
      <c r="G89" s="118">
        <v>0</v>
      </c>
      <c r="H89" s="118">
        <f>F89+G89</f>
        <v>130000000</v>
      </c>
      <c r="I89" s="118">
        <v>61000000</v>
      </c>
      <c r="J89" s="118">
        <v>0</v>
      </c>
      <c r="K89" s="118">
        <f>I89+J89</f>
        <v>61000000</v>
      </c>
      <c r="L89" s="70"/>
    </row>
    <row r="90" spans="1:12" ht="69" customHeight="1">
      <c r="A90" s="44" t="s">
        <v>130</v>
      </c>
      <c r="B90" s="119" t="s">
        <v>211</v>
      </c>
      <c r="C90" s="118">
        <v>155513962.3</v>
      </c>
      <c r="D90" s="118">
        <v>0</v>
      </c>
      <c r="E90" s="118">
        <f>C90+D90</f>
        <v>155513962.3</v>
      </c>
      <c r="F90" s="118">
        <v>0</v>
      </c>
      <c r="G90" s="118">
        <v>0</v>
      </c>
      <c r="H90" s="118">
        <v>0</v>
      </c>
      <c r="I90" s="118">
        <v>0</v>
      </c>
      <c r="J90" s="118">
        <v>0</v>
      </c>
      <c r="K90" s="118">
        <v>0</v>
      </c>
      <c r="L90" s="70"/>
    </row>
    <row r="91" spans="1:12" s="103" customFormat="1" ht="69" customHeight="1">
      <c r="A91" s="5" t="s">
        <v>134</v>
      </c>
      <c r="B91" s="3" t="s">
        <v>210</v>
      </c>
      <c r="C91" s="113">
        <v>1921000</v>
      </c>
      <c r="D91" s="114">
        <v>0</v>
      </c>
      <c r="E91" s="114">
        <f>D91+C91</f>
        <v>1921000</v>
      </c>
      <c r="F91" s="114">
        <v>0</v>
      </c>
      <c r="G91" s="114">
        <v>0</v>
      </c>
      <c r="H91" s="114">
        <v>0</v>
      </c>
      <c r="I91" s="114">
        <v>0</v>
      </c>
      <c r="J91" s="114">
        <v>0</v>
      </c>
      <c r="K91" s="113">
        <v>0</v>
      </c>
      <c r="L91" s="117"/>
    </row>
    <row r="92" spans="1:12" s="103" customFormat="1" ht="36" customHeight="1">
      <c r="A92" s="5" t="s">
        <v>140</v>
      </c>
      <c r="B92" s="3" t="s">
        <v>209</v>
      </c>
      <c r="C92" s="113">
        <v>22461.95</v>
      </c>
      <c r="D92" s="114">
        <v>0</v>
      </c>
      <c r="E92" s="114">
        <f>C92+D92</f>
        <v>22461.95</v>
      </c>
      <c r="F92" s="114">
        <v>0</v>
      </c>
      <c r="G92" s="114">
        <v>0</v>
      </c>
      <c r="H92" s="114">
        <v>0</v>
      </c>
      <c r="I92" s="114">
        <v>0</v>
      </c>
      <c r="J92" s="114">
        <v>0</v>
      </c>
      <c r="K92" s="113">
        <v>0</v>
      </c>
      <c r="L92" s="117"/>
    </row>
    <row r="93" spans="1:12" s="103" customFormat="1" ht="78" customHeight="1">
      <c r="A93" s="5" t="s">
        <v>136</v>
      </c>
      <c r="B93" s="3" t="s">
        <v>208</v>
      </c>
      <c r="C93" s="113">
        <v>1000000</v>
      </c>
      <c r="D93" s="114">
        <v>0</v>
      </c>
      <c r="E93" s="114">
        <f>C93+D93</f>
        <v>1000000</v>
      </c>
      <c r="F93" s="114">
        <v>0</v>
      </c>
      <c r="G93" s="114">
        <v>0</v>
      </c>
      <c r="H93" s="114">
        <v>0</v>
      </c>
      <c r="I93" s="114">
        <v>0</v>
      </c>
      <c r="J93" s="114">
        <v>0</v>
      </c>
      <c r="K93" s="113">
        <v>0</v>
      </c>
      <c r="L93" s="117"/>
    </row>
    <row r="94" spans="1:12" ht="69" customHeight="1">
      <c r="A94" s="5" t="s">
        <v>138</v>
      </c>
      <c r="B94" s="3" t="s">
        <v>207</v>
      </c>
      <c r="C94" s="113">
        <v>7499560</v>
      </c>
      <c r="D94" s="114">
        <v>0</v>
      </c>
      <c r="E94" s="114">
        <f>C94+D94</f>
        <v>7499560</v>
      </c>
      <c r="F94" s="114">
        <v>0</v>
      </c>
      <c r="G94" s="114">
        <v>0</v>
      </c>
      <c r="H94" s="114">
        <v>0</v>
      </c>
      <c r="I94" s="114">
        <v>0</v>
      </c>
      <c r="J94" s="114">
        <v>0</v>
      </c>
      <c r="K94" s="113">
        <v>0</v>
      </c>
      <c r="L94" s="117"/>
    </row>
    <row r="95" spans="1:12" ht="21.75" customHeight="1">
      <c r="A95" s="80" t="s">
        <v>206</v>
      </c>
      <c r="B95" s="24" t="s">
        <v>205</v>
      </c>
      <c r="C95" s="87">
        <f>C96</f>
        <v>46902764</v>
      </c>
      <c r="D95" s="87">
        <f>D96</f>
        <v>0</v>
      </c>
      <c r="E95" s="87">
        <f>E96</f>
        <v>46902764</v>
      </c>
      <c r="F95" s="87">
        <f>F96</f>
        <v>16233912</v>
      </c>
      <c r="G95" s="87">
        <f>G96</f>
        <v>0</v>
      </c>
      <c r="H95" s="87">
        <f>H96</f>
        <v>16233912</v>
      </c>
      <c r="I95" s="87">
        <f>I96</f>
        <v>19038712</v>
      </c>
      <c r="J95" s="87">
        <f>J96</f>
        <v>0</v>
      </c>
      <c r="K95" s="87">
        <f>K96</f>
        <v>19038712</v>
      </c>
      <c r="L95" s="67"/>
    </row>
    <row r="96" spans="1:12" ht="27" customHeight="1">
      <c r="A96" s="2" t="s">
        <v>28</v>
      </c>
      <c r="B96" s="3" t="s">
        <v>201</v>
      </c>
      <c r="C96" s="114">
        <f>C97+C98+C99+C100+C101+C102+C103+C104+C105+C106</f>
        <v>46902764</v>
      </c>
      <c r="D96" s="114">
        <f>D97+D98+D99+D100+D101+D102+D103+D104+D105+D106</f>
        <v>0</v>
      </c>
      <c r="E96" s="114">
        <f>E97+E98+E99+E100+E101+E102+E103+E104+E105+E106</f>
        <v>46902764</v>
      </c>
      <c r="F96" s="114">
        <f>F97+F98+F99+F100+F101+F102+F103+F104+F105+F106</f>
        <v>16233912</v>
      </c>
      <c r="G96" s="114">
        <f>G97+G98+G99+G100+G101+G102+G103+G104+G105+G106</f>
        <v>0</v>
      </c>
      <c r="H96" s="114">
        <f>H97+H98+H99+H100+H101+H102+H103+H104+H105+H106</f>
        <v>16233912</v>
      </c>
      <c r="I96" s="114">
        <f>I97+I98+I99+I100+I101+I102+I103+I104+I105+I106</f>
        <v>19038712</v>
      </c>
      <c r="J96" s="114">
        <f>J97+J98+J99+J100+J101+J102+J103+J104+J105+J106</f>
        <v>0</v>
      </c>
      <c r="K96" s="114">
        <f>K97+K98+K99+K100+K101+K102+K103+K104+K105+K106</f>
        <v>19038712</v>
      </c>
      <c r="L96" s="67"/>
    </row>
    <row r="97" spans="1:12" ht="84.75" customHeight="1">
      <c r="A97" s="2" t="s">
        <v>126</v>
      </c>
      <c r="B97" s="3" t="s">
        <v>201</v>
      </c>
      <c r="C97" s="84">
        <v>705800</v>
      </c>
      <c r="D97" s="84">
        <v>0</v>
      </c>
      <c r="E97" s="76">
        <f>C97+D97</f>
        <v>705800</v>
      </c>
      <c r="F97" s="84">
        <v>699300</v>
      </c>
      <c r="G97" s="84">
        <v>0</v>
      </c>
      <c r="H97" s="84">
        <v>699300</v>
      </c>
      <c r="I97" s="84">
        <v>702500</v>
      </c>
      <c r="J97" s="84">
        <v>0</v>
      </c>
      <c r="K97" s="84">
        <v>702500</v>
      </c>
      <c r="L97" s="67"/>
    </row>
    <row r="98" spans="1:12" ht="75.75" customHeight="1" hidden="1">
      <c r="A98" s="90" t="s">
        <v>204</v>
      </c>
      <c r="B98" s="116" t="s">
        <v>201</v>
      </c>
      <c r="C98" s="88">
        <v>0</v>
      </c>
      <c r="D98" s="84">
        <v>0</v>
      </c>
      <c r="E98" s="76">
        <f>C98+D98</f>
        <v>0</v>
      </c>
      <c r="F98" s="84">
        <v>0</v>
      </c>
      <c r="G98" s="84">
        <v>0</v>
      </c>
      <c r="H98" s="84">
        <v>0</v>
      </c>
      <c r="I98" s="84">
        <v>0</v>
      </c>
      <c r="J98" s="84">
        <v>0</v>
      </c>
      <c r="K98" s="88">
        <v>0</v>
      </c>
      <c r="L98" s="67"/>
    </row>
    <row r="99" spans="1:12" s="112" customFormat="1" ht="48.75" customHeight="1">
      <c r="A99" s="2" t="s">
        <v>92</v>
      </c>
      <c r="B99" s="4" t="s">
        <v>201</v>
      </c>
      <c r="C99" s="84">
        <v>2251170</v>
      </c>
      <c r="D99" s="84">
        <v>0</v>
      </c>
      <c r="E99" s="76">
        <f>C99+D99</f>
        <v>2251170</v>
      </c>
      <c r="F99" s="84">
        <v>2251170</v>
      </c>
      <c r="G99" s="84">
        <v>0</v>
      </c>
      <c r="H99" s="84">
        <v>2251170</v>
      </c>
      <c r="I99" s="84">
        <v>2251170</v>
      </c>
      <c r="J99" s="84">
        <v>0</v>
      </c>
      <c r="K99" s="84">
        <v>2251170</v>
      </c>
      <c r="L99" s="67"/>
    </row>
    <row r="100" spans="1:12" s="112" customFormat="1" ht="64.5" customHeight="1">
      <c r="A100" s="2" t="s">
        <v>203</v>
      </c>
      <c r="B100" s="7" t="s">
        <v>201</v>
      </c>
      <c r="C100" s="84">
        <v>13042</v>
      </c>
      <c r="D100" s="84">
        <v>0</v>
      </c>
      <c r="E100" s="76">
        <f>C100+D100</f>
        <v>13042</v>
      </c>
      <c r="F100" s="84">
        <v>13042</v>
      </c>
      <c r="G100" s="84">
        <v>0</v>
      </c>
      <c r="H100" s="84">
        <v>13042</v>
      </c>
      <c r="I100" s="84">
        <v>13042</v>
      </c>
      <c r="J100" s="84">
        <v>0</v>
      </c>
      <c r="K100" s="84">
        <v>13042</v>
      </c>
      <c r="L100" s="67"/>
    </row>
    <row r="101" spans="1:12" s="112" customFormat="1" ht="64.5" customHeight="1">
      <c r="A101" s="2" t="s">
        <v>106</v>
      </c>
      <c r="B101" s="7" t="s">
        <v>201</v>
      </c>
      <c r="C101" s="84">
        <v>1520800</v>
      </c>
      <c r="D101" s="84">
        <v>0</v>
      </c>
      <c r="E101" s="76">
        <f>C101+D101</f>
        <v>1520800</v>
      </c>
      <c r="F101" s="84">
        <v>1475200</v>
      </c>
      <c r="G101" s="84">
        <v>0</v>
      </c>
      <c r="H101" s="84">
        <v>1475200</v>
      </c>
      <c r="I101" s="84">
        <v>1822000</v>
      </c>
      <c r="J101" s="84">
        <v>0</v>
      </c>
      <c r="K101" s="84">
        <v>1822000</v>
      </c>
      <c r="L101" s="70"/>
    </row>
    <row r="102" spans="1:12" s="112" customFormat="1" ht="51.75" customHeight="1" hidden="1">
      <c r="A102" s="90" t="s">
        <v>202</v>
      </c>
      <c r="B102" s="89" t="s">
        <v>201</v>
      </c>
      <c r="C102" s="88">
        <v>0</v>
      </c>
      <c r="D102" s="84">
        <v>0</v>
      </c>
      <c r="E102" s="76">
        <f>C102+D102</f>
        <v>0</v>
      </c>
      <c r="F102" s="84">
        <v>0</v>
      </c>
      <c r="G102" s="84">
        <v>0</v>
      </c>
      <c r="H102" s="84">
        <v>0</v>
      </c>
      <c r="I102" s="84">
        <v>0</v>
      </c>
      <c r="J102" s="84">
        <v>0</v>
      </c>
      <c r="K102" s="88">
        <v>0</v>
      </c>
      <c r="L102" s="67"/>
    </row>
    <row r="103" spans="1:12" s="112" customFormat="1" ht="145.5" customHeight="1">
      <c r="A103" s="2" t="s">
        <v>124</v>
      </c>
      <c r="B103" s="7" t="s">
        <v>201</v>
      </c>
      <c r="C103" s="83">
        <v>1741000</v>
      </c>
      <c r="D103" s="84">
        <v>0</v>
      </c>
      <c r="E103" s="76">
        <f>C103+D103</f>
        <v>1741000</v>
      </c>
      <c r="F103" s="84">
        <v>0</v>
      </c>
      <c r="G103" s="84">
        <v>0</v>
      </c>
      <c r="H103" s="84">
        <v>0</v>
      </c>
      <c r="I103" s="84">
        <v>0</v>
      </c>
      <c r="J103" s="84">
        <v>0</v>
      </c>
      <c r="K103" s="83">
        <v>0</v>
      </c>
      <c r="L103" s="67"/>
    </row>
    <row r="104" spans="1:12" s="115" customFormat="1" ht="53.25" customHeight="1">
      <c r="A104" s="2" t="s">
        <v>148</v>
      </c>
      <c r="B104" s="7" t="s">
        <v>201</v>
      </c>
      <c r="C104" s="83">
        <v>23750000</v>
      </c>
      <c r="D104" s="84">
        <v>0</v>
      </c>
      <c r="E104" s="76">
        <f>C104+D104</f>
        <v>23750000</v>
      </c>
      <c r="F104" s="84">
        <v>0</v>
      </c>
      <c r="G104" s="84">
        <v>0</v>
      </c>
      <c r="H104" s="84">
        <v>0</v>
      </c>
      <c r="I104" s="84">
        <v>0</v>
      </c>
      <c r="J104" s="84">
        <v>0</v>
      </c>
      <c r="K104" s="83">
        <v>0</v>
      </c>
      <c r="L104" s="70"/>
    </row>
    <row r="105" spans="1:12" ht="77.25" customHeight="1">
      <c r="A105" s="2" t="s">
        <v>147</v>
      </c>
      <c r="B105" s="7" t="s">
        <v>201</v>
      </c>
      <c r="C105" s="113">
        <v>15983750</v>
      </c>
      <c r="D105" s="114">
        <v>0</v>
      </c>
      <c r="E105" s="114">
        <f>C105+D105</f>
        <v>15983750</v>
      </c>
      <c r="F105" s="114">
        <v>11795200</v>
      </c>
      <c r="G105" s="114">
        <v>0</v>
      </c>
      <c r="H105" s="114">
        <f>F105+G105</f>
        <v>11795200</v>
      </c>
      <c r="I105" s="114">
        <v>14250000</v>
      </c>
      <c r="J105" s="114">
        <v>0</v>
      </c>
      <c r="K105" s="113">
        <f>I105+J105</f>
        <v>14250000</v>
      </c>
      <c r="L105" s="70"/>
    </row>
    <row r="106" spans="1:12" s="112" customFormat="1" ht="48.75" customHeight="1">
      <c r="A106" s="2" t="s">
        <v>144</v>
      </c>
      <c r="B106" s="7" t="s">
        <v>200</v>
      </c>
      <c r="C106" s="83">
        <v>937202</v>
      </c>
      <c r="D106" s="84">
        <v>0</v>
      </c>
      <c r="E106" s="76">
        <f>C106+D106</f>
        <v>937202</v>
      </c>
      <c r="F106" s="84">
        <v>0</v>
      </c>
      <c r="G106" s="84">
        <v>0</v>
      </c>
      <c r="H106" s="84">
        <v>0</v>
      </c>
      <c r="I106" s="84">
        <v>0</v>
      </c>
      <c r="J106" s="84">
        <v>0</v>
      </c>
      <c r="K106" s="83">
        <v>0</v>
      </c>
      <c r="L106" s="67"/>
    </row>
    <row r="107" spans="1:12" ht="50.25" customHeight="1">
      <c r="A107" s="80" t="s">
        <v>199</v>
      </c>
      <c r="B107" s="24" t="s">
        <v>198</v>
      </c>
      <c r="C107" s="78">
        <f>C109+C110+C113+C116+C117</f>
        <v>508633395.2</v>
      </c>
      <c r="D107" s="78">
        <f>D109+D110+D113+D116+D117</f>
        <v>0</v>
      </c>
      <c r="E107" s="78">
        <f>E109+E110+E113+E116+E117</f>
        <v>508633395.2</v>
      </c>
      <c r="F107" s="78">
        <f>F109+F110+F113+F116+F117</f>
        <v>508732615.8</v>
      </c>
      <c r="G107" s="78">
        <f>G109+G110+G113+G116+G117</f>
        <v>0</v>
      </c>
      <c r="H107" s="78">
        <f>H109+H110+H113+H116+H117</f>
        <v>508732615.8</v>
      </c>
      <c r="I107" s="78">
        <f>I109+I110+I113+I116+I117</f>
        <v>509638166.15999997</v>
      </c>
      <c r="J107" s="78">
        <f>J109+J110+J113+J116+J117</f>
        <v>0</v>
      </c>
      <c r="K107" s="78">
        <f>K109+K110+K113+K116+K117</f>
        <v>509638166.15999997</v>
      </c>
      <c r="L107" s="67"/>
    </row>
    <row r="108" spans="1:12" ht="59.25" customHeight="1" hidden="1">
      <c r="A108" s="90" t="s">
        <v>197</v>
      </c>
      <c r="B108" s="89" t="s">
        <v>196</v>
      </c>
      <c r="C108" s="88">
        <v>0</v>
      </c>
      <c r="D108" s="84">
        <v>0</v>
      </c>
      <c r="E108" s="76">
        <f>C108+D108</f>
        <v>0</v>
      </c>
      <c r="F108" s="84">
        <v>0</v>
      </c>
      <c r="G108" s="84">
        <v>0</v>
      </c>
      <c r="H108" s="84">
        <v>0</v>
      </c>
      <c r="I108" s="84">
        <v>0</v>
      </c>
      <c r="J108" s="84">
        <v>0</v>
      </c>
      <c r="K108" s="88">
        <v>0</v>
      </c>
      <c r="L108" s="67"/>
    </row>
    <row r="109" spans="1:12" ht="61.5" customHeight="1">
      <c r="A109" s="33" t="s">
        <v>195</v>
      </c>
      <c r="B109" s="4" t="s">
        <v>194</v>
      </c>
      <c r="C109" s="84">
        <v>43238200</v>
      </c>
      <c r="D109" s="84">
        <v>0</v>
      </c>
      <c r="E109" s="76">
        <f>C109+D109</f>
        <v>43238200</v>
      </c>
      <c r="F109" s="84">
        <v>43238200</v>
      </c>
      <c r="G109" s="84">
        <v>0</v>
      </c>
      <c r="H109" s="84">
        <v>43238200</v>
      </c>
      <c r="I109" s="84">
        <v>43238200</v>
      </c>
      <c r="J109" s="84">
        <v>0</v>
      </c>
      <c r="K109" s="84">
        <v>43238200</v>
      </c>
      <c r="L109" s="67"/>
    </row>
    <row r="110" spans="1:12" ht="101.25" customHeight="1">
      <c r="A110" s="33" t="s">
        <v>193</v>
      </c>
      <c r="B110" s="4" t="s">
        <v>190</v>
      </c>
      <c r="C110" s="75">
        <f>C111+C112</f>
        <v>12249200</v>
      </c>
      <c r="D110" s="75">
        <f>D111+D112</f>
        <v>0</v>
      </c>
      <c r="E110" s="75">
        <f>E111+E112</f>
        <v>12249200</v>
      </c>
      <c r="F110" s="75">
        <f>F111+F112</f>
        <v>12249200</v>
      </c>
      <c r="G110" s="75">
        <f>G111+G112</f>
        <v>0</v>
      </c>
      <c r="H110" s="75">
        <f>H111+H112</f>
        <v>12249200</v>
      </c>
      <c r="I110" s="75">
        <f>I111+I112</f>
        <v>12249200</v>
      </c>
      <c r="J110" s="75">
        <f>J111+J112</f>
        <v>0</v>
      </c>
      <c r="K110" s="75">
        <f>K111+K112</f>
        <v>12249200</v>
      </c>
      <c r="L110" s="111"/>
    </row>
    <row r="111" spans="1:12" ht="84" customHeight="1">
      <c r="A111" s="110" t="s">
        <v>192</v>
      </c>
      <c r="B111" s="97" t="s">
        <v>190</v>
      </c>
      <c r="C111" s="95">
        <v>11950400</v>
      </c>
      <c r="D111" s="95">
        <v>0</v>
      </c>
      <c r="E111" s="96">
        <f>C111+D111</f>
        <v>11950400</v>
      </c>
      <c r="F111" s="95">
        <v>11950400</v>
      </c>
      <c r="G111" s="95">
        <v>0</v>
      </c>
      <c r="H111" s="95">
        <v>11950400</v>
      </c>
      <c r="I111" s="95">
        <v>11950400</v>
      </c>
      <c r="J111" s="95">
        <v>0</v>
      </c>
      <c r="K111" s="95">
        <v>11950400</v>
      </c>
      <c r="L111" s="67"/>
    </row>
    <row r="112" spans="1:12" ht="119.25" customHeight="1">
      <c r="A112" s="109" t="s">
        <v>191</v>
      </c>
      <c r="B112" s="97" t="s">
        <v>190</v>
      </c>
      <c r="C112" s="95">
        <v>298800</v>
      </c>
      <c r="D112" s="95">
        <v>0</v>
      </c>
      <c r="E112" s="96">
        <f>C112+D112</f>
        <v>298800</v>
      </c>
      <c r="F112" s="95">
        <v>298800</v>
      </c>
      <c r="G112" s="95">
        <v>0</v>
      </c>
      <c r="H112" s="95">
        <v>298800</v>
      </c>
      <c r="I112" s="95">
        <v>298800</v>
      </c>
      <c r="J112" s="95">
        <v>0</v>
      </c>
      <c r="K112" s="95">
        <v>298800</v>
      </c>
      <c r="L112" s="67"/>
    </row>
    <row r="113" spans="1:12" ht="78.75" customHeight="1">
      <c r="A113" s="33" t="s">
        <v>189</v>
      </c>
      <c r="B113" s="4" t="s">
        <v>186</v>
      </c>
      <c r="C113" s="84">
        <f>C114+C115</f>
        <v>9208500</v>
      </c>
      <c r="D113" s="84">
        <f>D114+D115</f>
        <v>0</v>
      </c>
      <c r="E113" s="84">
        <f>E114+E115</f>
        <v>9208500</v>
      </c>
      <c r="F113" s="84">
        <f>F114+F115</f>
        <v>1416700</v>
      </c>
      <c r="G113" s="84">
        <f>G114+G115</f>
        <v>0</v>
      </c>
      <c r="H113" s="84">
        <f>H114+H115</f>
        <v>1416700</v>
      </c>
      <c r="I113" s="84">
        <f>I114+I115</f>
        <v>2125000</v>
      </c>
      <c r="J113" s="84">
        <f>J114+J115</f>
        <v>0</v>
      </c>
      <c r="K113" s="84">
        <f>K114+K115</f>
        <v>2125000</v>
      </c>
      <c r="L113" s="67"/>
    </row>
    <row r="114" spans="1:12" ht="31.5" customHeight="1" hidden="1">
      <c r="A114" s="108" t="s">
        <v>188</v>
      </c>
      <c r="B114" s="107" t="s">
        <v>186</v>
      </c>
      <c r="C114" s="106">
        <v>0</v>
      </c>
      <c r="D114" s="95">
        <v>0</v>
      </c>
      <c r="E114" s="96">
        <f>C114+D114</f>
        <v>0</v>
      </c>
      <c r="F114" s="95">
        <v>0</v>
      </c>
      <c r="G114" s="95">
        <v>0</v>
      </c>
      <c r="H114" s="95">
        <v>0</v>
      </c>
      <c r="I114" s="95">
        <v>0</v>
      </c>
      <c r="J114" s="95">
        <v>0</v>
      </c>
      <c r="K114" s="106">
        <v>0</v>
      </c>
      <c r="L114" s="67"/>
    </row>
    <row r="115" spans="1:12" ht="28.5" customHeight="1">
      <c r="A115" s="101" t="s">
        <v>187</v>
      </c>
      <c r="B115" s="97" t="s">
        <v>186</v>
      </c>
      <c r="C115" s="95">
        <v>9208500</v>
      </c>
      <c r="D115" s="95">
        <v>0</v>
      </c>
      <c r="E115" s="96">
        <f>C115+D115</f>
        <v>9208500</v>
      </c>
      <c r="F115" s="95">
        <v>1416700</v>
      </c>
      <c r="G115" s="95">
        <v>0</v>
      </c>
      <c r="H115" s="95">
        <v>1416700</v>
      </c>
      <c r="I115" s="95">
        <v>2125000</v>
      </c>
      <c r="J115" s="95">
        <v>0</v>
      </c>
      <c r="K115" s="95">
        <v>2125000</v>
      </c>
      <c r="L115" s="70"/>
    </row>
    <row r="116" spans="1:12" s="103" customFormat="1" ht="45.75" customHeight="1">
      <c r="A116" s="2" t="s">
        <v>23</v>
      </c>
      <c r="B116" s="4" t="s">
        <v>185</v>
      </c>
      <c r="C116" s="84">
        <v>3426400</v>
      </c>
      <c r="D116" s="84">
        <v>0</v>
      </c>
      <c r="E116" s="76">
        <f>C116+D116</f>
        <v>3426400</v>
      </c>
      <c r="F116" s="84">
        <v>3435400</v>
      </c>
      <c r="G116" s="84">
        <v>0</v>
      </c>
      <c r="H116" s="84">
        <f>F116+G116</f>
        <v>3435400</v>
      </c>
      <c r="I116" s="84">
        <v>3435100</v>
      </c>
      <c r="J116" s="84">
        <v>0</v>
      </c>
      <c r="K116" s="84">
        <f>I116+J116</f>
        <v>3435100</v>
      </c>
      <c r="L116" s="70"/>
    </row>
    <row r="117" spans="1:12" ht="24.75" customHeight="1">
      <c r="A117" s="80" t="s">
        <v>184</v>
      </c>
      <c r="B117" s="24" t="s">
        <v>183</v>
      </c>
      <c r="C117" s="105">
        <f>C118</f>
        <v>440511095.2</v>
      </c>
      <c r="D117" s="105">
        <f>D118</f>
        <v>0</v>
      </c>
      <c r="E117" s="105">
        <f>E118</f>
        <v>440511095.2</v>
      </c>
      <c r="F117" s="105">
        <f>F118</f>
        <v>448393115.8</v>
      </c>
      <c r="G117" s="105">
        <f>G118</f>
        <v>0</v>
      </c>
      <c r="H117" s="105">
        <f>H118</f>
        <v>448393115.8</v>
      </c>
      <c r="I117" s="105">
        <f>I118</f>
        <v>448590666.15999997</v>
      </c>
      <c r="J117" s="105">
        <f>J118</f>
        <v>0</v>
      </c>
      <c r="K117" s="105">
        <f>K118</f>
        <v>448590666.15999997</v>
      </c>
      <c r="L117" s="70"/>
    </row>
    <row r="118" spans="1:12" ht="18.75">
      <c r="A118" s="2" t="s">
        <v>29</v>
      </c>
      <c r="B118" s="4" t="s">
        <v>171</v>
      </c>
      <c r="C118" s="104">
        <f>C119+C120+C121+C122+C123+C124+C125+C128+C131+C132+C133+C134+C135+C136+C137+C138+C139+C140</f>
        <v>440511095.2</v>
      </c>
      <c r="D118" s="104">
        <f>D119+D120+D121+D122+D123+D124+D125+D128+D131+D132+D133+D134+D135+D136+D140</f>
        <v>0</v>
      </c>
      <c r="E118" s="104">
        <f>E119+E120+E121+E122+E123+E124+E125+E128+E131+E132+E133+E134+E135+E136+E137+E138+E139+E140</f>
        <v>440511095.2</v>
      </c>
      <c r="F118" s="104">
        <f>F119+F120+F121+F122+F123+F124+F125+F128+F131+F132+F133+F134+F135+F136+F137+F138+F139+F140</f>
        <v>448393115.8</v>
      </c>
      <c r="G118" s="104">
        <f>G119+G120+G121+G122+G123+G124+G125+G128+G131+G132+G133+G134+G135+G136+G140</f>
        <v>0</v>
      </c>
      <c r="H118" s="104">
        <f>H119+H120+H121+H122+H123+H124+H125+H128+H131+H132+H133+H134+H135+H136+H137+H138+H139+H140</f>
        <v>448393115.8</v>
      </c>
      <c r="I118" s="104">
        <f>I119+I120+I121+I122+I123+I124+I125+I128+I131+I132+I133+I134+I135+I136+I137+I138+I139+I140</f>
        <v>448590666.15999997</v>
      </c>
      <c r="J118" s="104">
        <f>J119+J120+J121+J122+J123+J124+J125+J128+J131+J132+J133+J134+J135+J136+J140</f>
        <v>0</v>
      </c>
      <c r="K118" s="104">
        <f>K119+K120+K121+K122+K123+K124+K125+K128+K131+K132+K133+K134+K135+K136+K137+K138+K139+K140</f>
        <v>448590666.15999997</v>
      </c>
      <c r="L118" s="70"/>
    </row>
    <row r="119" spans="1:12" ht="102.75" customHeight="1">
      <c r="A119" s="2" t="s">
        <v>32</v>
      </c>
      <c r="B119" s="4" t="s">
        <v>171</v>
      </c>
      <c r="C119" s="84">
        <v>2643000</v>
      </c>
      <c r="D119" s="84">
        <v>0</v>
      </c>
      <c r="E119" s="76">
        <f>C119+D119</f>
        <v>2643000</v>
      </c>
      <c r="F119" s="84">
        <v>2643000</v>
      </c>
      <c r="G119" s="84">
        <v>0</v>
      </c>
      <c r="H119" s="84">
        <v>2643000</v>
      </c>
      <c r="I119" s="84">
        <v>2643000</v>
      </c>
      <c r="J119" s="84">
        <v>0</v>
      </c>
      <c r="K119" s="84">
        <v>2643000</v>
      </c>
      <c r="L119" s="70"/>
    </row>
    <row r="120" spans="1:12" ht="99" customHeight="1">
      <c r="A120" s="2" t="s">
        <v>33</v>
      </c>
      <c r="B120" s="4" t="s">
        <v>171</v>
      </c>
      <c r="C120" s="84">
        <v>756800</v>
      </c>
      <c r="D120" s="84">
        <v>0</v>
      </c>
      <c r="E120" s="76">
        <f>C120+D120</f>
        <v>756800</v>
      </c>
      <c r="F120" s="84">
        <v>756800</v>
      </c>
      <c r="G120" s="84">
        <v>0</v>
      </c>
      <c r="H120" s="84">
        <v>756800</v>
      </c>
      <c r="I120" s="84">
        <v>756800</v>
      </c>
      <c r="J120" s="84">
        <v>0</v>
      </c>
      <c r="K120" s="84">
        <v>756800</v>
      </c>
      <c r="L120" s="70"/>
    </row>
    <row r="121" spans="1:12" ht="75.75" customHeight="1">
      <c r="A121" s="2" t="s">
        <v>182</v>
      </c>
      <c r="B121" s="4" t="s">
        <v>171</v>
      </c>
      <c r="C121" s="84">
        <v>881000</v>
      </c>
      <c r="D121" s="84">
        <v>0</v>
      </c>
      <c r="E121" s="76">
        <f>C121+D121</f>
        <v>881000</v>
      </c>
      <c r="F121" s="84">
        <v>881000</v>
      </c>
      <c r="G121" s="84">
        <v>0</v>
      </c>
      <c r="H121" s="84">
        <v>881000</v>
      </c>
      <c r="I121" s="84">
        <v>881000</v>
      </c>
      <c r="J121" s="84">
        <v>0</v>
      </c>
      <c r="K121" s="84">
        <v>881000</v>
      </c>
      <c r="L121" s="70"/>
    </row>
    <row r="122" spans="1:12" s="103" customFormat="1" ht="66" customHeight="1">
      <c r="A122" s="2" t="s">
        <v>132</v>
      </c>
      <c r="B122" s="4" t="s">
        <v>171</v>
      </c>
      <c r="C122" s="84">
        <v>230214500</v>
      </c>
      <c r="D122" s="84">
        <v>0</v>
      </c>
      <c r="E122" s="76">
        <f>C122+D122</f>
        <v>230214500</v>
      </c>
      <c r="F122" s="84">
        <v>231566500</v>
      </c>
      <c r="G122" s="84">
        <v>0</v>
      </c>
      <c r="H122" s="84">
        <v>231566500</v>
      </c>
      <c r="I122" s="84">
        <v>231566500</v>
      </c>
      <c r="J122" s="84">
        <v>0</v>
      </c>
      <c r="K122" s="84">
        <v>231566500</v>
      </c>
      <c r="L122" s="70"/>
    </row>
    <row r="123" spans="1:12" ht="84" customHeight="1">
      <c r="A123" s="2" t="s">
        <v>65</v>
      </c>
      <c r="B123" s="4" t="s">
        <v>171</v>
      </c>
      <c r="C123" s="84">
        <v>181821100</v>
      </c>
      <c r="D123" s="84">
        <v>0</v>
      </c>
      <c r="E123" s="76">
        <f>C123+D123</f>
        <v>181821100</v>
      </c>
      <c r="F123" s="84">
        <v>188857200</v>
      </c>
      <c r="G123" s="84">
        <v>0</v>
      </c>
      <c r="H123" s="84">
        <v>188857200</v>
      </c>
      <c r="I123" s="84">
        <v>188857200</v>
      </c>
      <c r="J123" s="84">
        <v>0</v>
      </c>
      <c r="K123" s="84">
        <v>188857200</v>
      </c>
      <c r="L123" s="70"/>
    </row>
    <row r="124" spans="1:12" ht="96.75" customHeight="1">
      <c r="A124" s="2" t="s">
        <v>181</v>
      </c>
      <c r="B124" s="4" t="s">
        <v>171</v>
      </c>
      <c r="C124" s="84">
        <v>2065895.2</v>
      </c>
      <c r="D124" s="84">
        <v>0</v>
      </c>
      <c r="E124" s="76">
        <f>C124+D124</f>
        <v>2065895.2</v>
      </c>
      <c r="F124" s="84">
        <v>2065895.2</v>
      </c>
      <c r="G124" s="84">
        <v>0</v>
      </c>
      <c r="H124" s="84">
        <v>2065895.2</v>
      </c>
      <c r="I124" s="84">
        <v>2065895.2</v>
      </c>
      <c r="J124" s="84">
        <v>0</v>
      </c>
      <c r="K124" s="84">
        <v>2065895.2</v>
      </c>
      <c r="L124" s="70"/>
    </row>
    <row r="125" spans="1:13" ht="74.25" customHeight="1">
      <c r="A125" s="2" t="s">
        <v>180</v>
      </c>
      <c r="B125" s="4" t="s">
        <v>171</v>
      </c>
      <c r="C125" s="102">
        <f>C126+C127</f>
        <v>1626800</v>
      </c>
      <c r="D125" s="102">
        <f>D126+D127</f>
        <v>0</v>
      </c>
      <c r="E125" s="102">
        <f>E126+E127</f>
        <v>1626800</v>
      </c>
      <c r="F125" s="102">
        <f>F126+F127</f>
        <v>1614900</v>
      </c>
      <c r="G125" s="102">
        <f>G126+G127</f>
        <v>0</v>
      </c>
      <c r="H125" s="102">
        <f>H126+H127</f>
        <v>1614900</v>
      </c>
      <c r="I125" s="102">
        <f>I126+I127</f>
        <v>1614900</v>
      </c>
      <c r="J125" s="102">
        <f>J126+J127</f>
        <v>0</v>
      </c>
      <c r="K125" s="102">
        <f>K126+K127</f>
        <v>1614900</v>
      </c>
      <c r="L125" s="70"/>
      <c r="M125" s="94"/>
    </row>
    <row r="126" spans="1:13" ht="37.5">
      <c r="A126" s="101" t="s">
        <v>179</v>
      </c>
      <c r="B126" s="97" t="s">
        <v>171</v>
      </c>
      <c r="C126" s="95">
        <v>32800</v>
      </c>
      <c r="D126" s="95">
        <v>0</v>
      </c>
      <c r="E126" s="96">
        <f>C126+D126</f>
        <v>32800</v>
      </c>
      <c r="F126" s="95">
        <v>32800</v>
      </c>
      <c r="G126" s="95">
        <v>0</v>
      </c>
      <c r="H126" s="95">
        <v>32800</v>
      </c>
      <c r="I126" s="95">
        <v>32800</v>
      </c>
      <c r="J126" s="95">
        <v>0</v>
      </c>
      <c r="K126" s="95">
        <v>32800</v>
      </c>
      <c r="L126" s="70"/>
      <c r="M126" s="94"/>
    </row>
    <row r="127" spans="1:13" ht="30.75" customHeight="1">
      <c r="A127" s="101" t="s">
        <v>178</v>
      </c>
      <c r="B127" s="97" t="s">
        <v>171</v>
      </c>
      <c r="C127" s="95">
        <v>1594000</v>
      </c>
      <c r="D127" s="95">
        <v>0</v>
      </c>
      <c r="E127" s="96">
        <f>C127+D127</f>
        <v>1594000</v>
      </c>
      <c r="F127" s="95">
        <v>1582100</v>
      </c>
      <c r="G127" s="95">
        <v>0</v>
      </c>
      <c r="H127" s="95">
        <v>1582100</v>
      </c>
      <c r="I127" s="95">
        <v>1582100</v>
      </c>
      <c r="J127" s="95">
        <v>0</v>
      </c>
      <c r="K127" s="95">
        <v>1582100</v>
      </c>
      <c r="L127" s="70"/>
      <c r="M127" s="100"/>
    </row>
    <row r="128" spans="1:12" ht="105" customHeight="1">
      <c r="A128" s="2" t="s">
        <v>177</v>
      </c>
      <c r="B128" s="4" t="s">
        <v>171</v>
      </c>
      <c r="C128" s="75">
        <f>C129+C130</f>
        <v>3409000</v>
      </c>
      <c r="D128" s="75">
        <f>D129+D130</f>
        <v>0</v>
      </c>
      <c r="E128" s="75">
        <f>E129+E130</f>
        <v>3409000</v>
      </c>
      <c r="F128" s="75">
        <f>F129+F130</f>
        <v>2949500</v>
      </c>
      <c r="G128" s="75">
        <f>G129+G130</f>
        <v>0</v>
      </c>
      <c r="H128" s="75">
        <f>H129+H130</f>
        <v>2949500</v>
      </c>
      <c r="I128" s="75">
        <f>I129+I130</f>
        <v>3072200</v>
      </c>
      <c r="J128" s="75">
        <f>J129+J130</f>
        <v>0</v>
      </c>
      <c r="K128" s="75">
        <f>K129+K130</f>
        <v>3072200</v>
      </c>
      <c r="L128" s="99"/>
    </row>
    <row r="129" spans="1:12" ht="29.25" customHeight="1">
      <c r="A129" s="98" t="s">
        <v>176</v>
      </c>
      <c r="B129" s="97" t="s">
        <v>171</v>
      </c>
      <c r="C129" s="95">
        <v>27300</v>
      </c>
      <c r="D129" s="95">
        <v>0</v>
      </c>
      <c r="E129" s="96">
        <f>C129+D129</f>
        <v>27300</v>
      </c>
      <c r="F129" s="95">
        <v>27300</v>
      </c>
      <c r="G129" s="95">
        <v>0</v>
      </c>
      <c r="H129" s="95">
        <v>27300</v>
      </c>
      <c r="I129" s="95">
        <v>27300</v>
      </c>
      <c r="J129" s="95">
        <v>0</v>
      </c>
      <c r="K129" s="95">
        <v>27300</v>
      </c>
      <c r="L129" s="70"/>
    </row>
    <row r="130" spans="1:12" ht="26.25" customHeight="1">
      <c r="A130" s="98" t="s">
        <v>175</v>
      </c>
      <c r="B130" s="97" t="s">
        <v>171</v>
      </c>
      <c r="C130" s="95">
        <v>3381700</v>
      </c>
      <c r="D130" s="95">
        <v>0</v>
      </c>
      <c r="E130" s="96">
        <f>C130+D130</f>
        <v>3381700</v>
      </c>
      <c r="F130" s="95">
        <v>2922200</v>
      </c>
      <c r="G130" s="95">
        <v>0</v>
      </c>
      <c r="H130" s="95">
        <v>2922200</v>
      </c>
      <c r="I130" s="95">
        <v>3044900</v>
      </c>
      <c r="J130" s="95">
        <v>0</v>
      </c>
      <c r="K130" s="95">
        <v>3044900</v>
      </c>
      <c r="L130" s="70"/>
    </row>
    <row r="131" spans="1:13" ht="40.5" customHeight="1">
      <c r="A131" s="2" t="s">
        <v>38</v>
      </c>
      <c r="B131" s="3" t="s">
        <v>171</v>
      </c>
      <c r="C131" s="84">
        <v>14064100</v>
      </c>
      <c r="D131" s="84">
        <v>0</v>
      </c>
      <c r="E131" s="76">
        <f>C131+D131</f>
        <v>14064100</v>
      </c>
      <c r="F131" s="84">
        <v>14064100</v>
      </c>
      <c r="G131" s="84">
        <v>0</v>
      </c>
      <c r="H131" s="84">
        <v>14064100</v>
      </c>
      <c r="I131" s="84">
        <v>14064100</v>
      </c>
      <c r="J131" s="84">
        <v>0</v>
      </c>
      <c r="K131" s="84">
        <v>14064100</v>
      </c>
      <c r="L131" s="70"/>
      <c r="M131" s="94"/>
    </row>
    <row r="132" spans="1:12" ht="37.5">
      <c r="A132" s="2" t="s">
        <v>34</v>
      </c>
      <c r="B132" s="4" t="s">
        <v>171</v>
      </c>
      <c r="C132" s="84">
        <v>766500</v>
      </c>
      <c r="D132" s="84">
        <v>0</v>
      </c>
      <c r="E132" s="76">
        <f>C132+D132</f>
        <v>766500</v>
      </c>
      <c r="F132" s="84">
        <v>766500</v>
      </c>
      <c r="G132" s="84">
        <v>0</v>
      </c>
      <c r="H132" s="84">
        <v>766500</v>
      </c>
      <c r="I132" s="84">
        <v>766500</v>
      </c>
      <c r="J132" s="84">
        <v>0</v>
      </c>
      <c r="K132" s="84">
        <v>766500</v>
      </c>
      <c r="L132" s="70"/>
    </row>
    <row r="133" spans="1:12" ht="102.75" customHeight="1">
      <c r="A133" s="2" t="s">
        <v>53</v>
      </c>
      <c r="B133" s="4" t="s">
        <v>171</v>
      </c>
      <c r="C133" s="84">
        <v>6000</v>
      </c>
      <c r="D133" s="84">
        <v>0</v>
      </c>
      <c r="E133" s="76">
        <f>C133+D133</f>
        <v>6000</v>
      </c>
      <c r="F133" s="84">
        <v>6000</v>
      </c>
      <c r="G133" s="84">
        <v>0</v>
      </c>
      <c r="H133" s="84">
        <v>6000</v>
      </c>
      <c r="I133" s="84">
        <v>6000</v>
      </c>
      <c r="J133" s="84">
        <v>0</v>
      </c>
      <c r="K133" s="84">
        <v>6000</v>
      </c>
      <c r="L133" s="70"/>
    </row>
    <row r="134" spans="1:12" ht="75.75" customHeight="1">
      <c r="A134" s="2" t="s">
        <v>35</v>
      </c>
      <c r="B134" s="4" t="s">
        <v>171</v>
      </c>
      <c r="C134" s="84">
        <v>11900</v>
      </c>
      <c r="D134" s="84">
        <v>0</v>
      </c>
      <c r="E134" s="76">
        <f>C134+D134</f>
        <v>11900</v>
      </c>
      <c r="F134" s="84">
        <v>11900</v>
      </c>
      <c r="G134" s="84">
        <v>0</v>
      </c>
      <c r="H134" s="84">
        <v>11900</v>
      </c>
      <c r="I134" s="84">
        <v>11900</v>
      </c>
      <c r="J134" s="84">
        <v>0</v>
      </c>
      <c r="K134" s="84">
        <v>11900</v>
      </c>
      <c r="L134" s="70"/>
    </row>
    <row r="135" spans="1:12" ht="88.5" customHeight="1">
      <c r="A135" s="8" t="s">
        <v>47</v>
      </c>
      <c r="B135" s="7" t="s">
        <v>171</v>
      </c>
      <c r="C135" s="84">
        <v>510400</v>
      </c>
      <c r="D135" s="84">
        <v>0</v>
      </c>
      <c r="E135" s="76">
        <f>C135+D135</f>
        <v>510400</v>
      </c>
      <c r="F135" s="84">
        <v>510400</v>
      </c>
      <c r="G135" s="84">
        <v>0</v>
      </c>
      <c r="H135" s="84">
        <v>510400</v>
      </c>
      <c r="I135" s="84">
        <v>510400</v>
      </c>
      <c r="J135" s="84">
        <v>0</v>
      </c>
      <c r="K135" s="84">
        <v>510400</v>
      </c>
      <c r="L135" s="70"/>
    </row>
    <row r="136" spans="1:12" ht="96" customHeight="1">
      <c r="A136" s="2" t="s">
        <v>50</v>
      </c>
      <c r="B136" s="7" t="s">
        <v>171</v>
      </c>
      <c r="C136" s="84">
        <v>628100</v>
      </c>
      <c r="D136" s="84">
        <v>0</v>
      </c>
      <c r="E136" s="76">
        <f>C136+D136</f>
        <v>628100</v>
      </c>
      <c r="F136" s="84">
        <v>523400</v>
      </c>
      <c r="G136" s="84">
        <v>0</v>
      </c>
      <c r="H136" s="84">
        <v>523400</v>
      </c>
      <c r="I136" s="84">
        <v>523400</v>
      </c>
      <c r="J136" s="84">
        <v>0</v>
      </c>
      <c r="K136" s="84">
        <v>523400</v>
      </c>
      <c r="L136" s="70"/>
    </row>
    <row r="137" spans="1:12" ht="54" customHeight="1">
      <c r="A137" s="2" t="s">
        <v>174</v>
      </c>
      <c r="B137" s="7" t="s">
        <v>171</v>
      </c>
      <c r="C137" s="84">
        <v>17620</v>
      </c>
      <c r="D137" s="84">
        <v>0</v>
      </c>
      <c r="E137" s="76">
        <f>C137+D137</f>
        <v>17620</v>
      </c>
      <c r="F137" s="84">
        <v>17620</v>
      </c>
      <c r="G137" s="84">
        <v>0</v>
      </c>
      <c r="H137" s="84">
        <v>17620</v>
      </c>
      <c r="I137" s="84">
        <v>17620</v>
      </c>
      <c r="J137" s="84">
        <v>0</v>
      </c>
      <c r="K137" s="84">
        <v>17620</v>
      </c>
      <c r="L137" s="70"/>
    </row>
    <row r="138" spans="1:12" ht="57.75" customHeight="1">
      <c r="A138" s="2" t="s">
        <v>173</v>
      </c>
      <c r="B138" s="7" t="s">
        <v>171</v>
      </c>
      <c r="C138" s="84">
        <v>1014780</v>
      </c>
      <c r="D138" s="84">
        <v>0</v>
      </c>
      <c r="E138" s="76">
        <f>C138+D138</f>
        <v>1014780</v>
      </c>
      <c r="F138" s="84">
        <v>1084800.6</v>
      </c>
      <c r="G138" s="84">
        <v>0</v>
      </c>
      <c r="H138" s="84">
        <v>1084800.6</v>
      </c>
      <c r="I138" s="84">
        <v>1159650.96</v>
      </c>
      <c r="J138" s="84">
        <v>0</v>
      </c>
      <c r="K138" s="84">
        <v>1159650.96</v>
      </c>
      <c r="L138" s="70"/>
    </row>
    <row r="139" spans="1:12" ht="116.25" customHeight="1">
      <c r="A139" s="2" t="s">
        <v>84</v>
      </c>
      <c r="B139" s="7" t="s">
        <v>171</v>
      </c>
      <c r="C139" s="84">
        <v>73600</v>
      </c>
      <c r="D139" s="84">
        <v>0</v>
      </c>
      <c r="E139" s="76">
        <f>C139+D139</f>
        <v>73600</v>
      </c>
      <c r="F139" s="84">
        <v>73600</v>
      </c>
      <c r="G139" s="84">
        <v>0</v>
      </c>
      <c r="H139" s="84">
        <v>73600</v>
      </c>
      <c r="I139" s="84">
        <v>73600</v>
      </c>
      <c r="J139" s="84">
        <v>0</v>
      </c>
      <c r="K139" s="84">
        <v>73600</v>
      </c>
      <c r="L139" s="70"/>
    </row>
    <row r="140" spans="1:12" ht="96" customHeight="1" hidden="1">
      <c r="A140" s="90" t="s">
        <v>172</v>
      </c>
      <c r="B140" s="89" t="s">
        <v>171</v>
      </c>
      <c r="C140" s="88">
        <v>0</v>
      </c>
      <c r="D140" s="84">
        <v>0</v>
      </c>
      <c r="E140" s="76">
        <f>C140+D140</f>
        <v>0</v>
      </c>
      <c r="F140" s="84">
        <v>0</v>
      </c>
      <c r="G140" s="84">
        <v>0</v>
      </c>
      <c r="H140" s="84">
        <v>0</v>
      </c>
      <c r="I140" s="84">
        <v>0</v>
      </c>
      <c r="J140" s="84">
        <v>0</v>
      </c>
      <c r="K140" s="88">
        <v>0</v>
      </c>
      <c r="L140" s="70"/>
    </row>
    <row r="141" spans="1:12" ht="30.75" customHeight="1" hidden="1">
      <c r="A141" s="93" t="s">
        <v>170</v>
      </c>
      <c r="B141" s="92" t="s">
        <v>169</v>
      </c>
      <c r="C141" s="91">
        <f>C142+C143+C144</f>
        <v>0</v>
      </c>
      <c r="D141" s="78">
        <f>D142+D143+D144</f>
        <v>0</v>
      </c>
      <c r="E141" s="78">
        <f>E142+E143+E144</f>
        <v>0</v>
      </c>
      <c r="F141" s="78">
        <f>F142+F143+F144</f>
        <v>0</v>
      </c>
      <c r="G141" s="78">
        <f>G142+G143+G144</f>
        <v>0</v>
      </c>
      <c r="H141" s="78">
        <f>H142+H143+H144</f>
        <v>0</v>
      </c>
      <c r="I141" s="78">
        <f>I142+I143+I144</f>
        <v>0</v>
      </c>
      <c r="J141" s="78">
        <f>J142+J143+J144</f>
        <v>0</v>
      </c>
      <c r="K141" s="91">
        <f>K142+K143+K144</f>
        <v>0</v>
      </c>
      <c r="L141" s="70"/>
    </row>
    <row r="142" spans="1:12" ht="55.5" customHeight="1" hidden="1">
      <c r="A142" s="90" t="s">
        <v>168</v>
      </c>
      <c r="B142" s="89" t="s">
        <v>167</v>
      </c>
      <c r="C142" s="88">
        <v>0</v>
      </c>
      <c r="D142" s="84">
        <v>0</v>
      </c>
      <c r="E142" s="76">
        <f>C142+D142</f>
        <v>0</v>
      </c>
      <c r="F142" s="84">
        <v>0</v>
      </c>
      <c r="G142" s="84">
        <v>0</v>
      </c>
      <c r="H142" s="84">
        <v>0</v>
      </c>
      <c r="I142" s="84">
        <v>0</v>
      </c>
      <c r="J142" s="84">
        <v>0</v>
      </c>
      <c r="K142" s="88">
        <v>0</v>
      </c>
      <c r="L142" s="70"/>
    </row>
    <row r="143" spans="1:12" ht="63.75" customHeight="1" hidden="1">
      <c r="A143" s="90" t="s">
        <v>166</v>
      </c>
      <c r="B143" s="89" t="s">
        <v>165</v>
      </c>
      <c r="C143" s="88">
        <v>0</v>
      </c>
      <c r="D143" s="84"/>
      <c r="E143" s="76">
        <f>C143+D143</f>
        <v>0</v>
      </c>
      <c r="F143" s="84">
        <v>0</v>
      </c>
      <c r="G143" s="84"/>
      <c r="H143" s="84">
        <v>0</v>
      </c>
      <c r="I143" s="84">
        <v>0</v>
      </c>
      <c r="J143" s="84"/>
      <c r="K143" s="88">
        <v>0</v>
      </c>
      <c r="L143" s="70"/>
    </row>
    <row r="144" spans="1:12" ht="69" customHeight="1" hidden="1">
      <c r="A144" s="90" t="s">
        <v>164</v>
      </c>
      <c r="B144" s="89" t="s">
        <v>163</v>
      </c>
      <c r="C144" s="88">
        <v>0</v>
      </c>
      <c r="D144" s="84">
        <v>0</v>
      </c>
      <c r="E144" s="76">
        <f>C144+D144</f>
        <v>0</v>
      </c>
      <c r="F144" s="84">
        <v>0</v>
      </c>
      <c r="G144" s="84">
        <v>0</v>
      </c>
      <c r="H144" s="84">
        <v>0</v>
      </c>
      <c r="I144" s="84">
        <v>0</v>
      </c>
      <c r="J144" s="84">
        <v>0</v>
      </c>
      <c r="K144" s="88">
        <v>0</v>
      </c>
      <c r="L144" s="85"/>
    </row>
    <row r="145" spans="1:12" ht="41.25" customHeight="1">
      <c r="A145" s="80" t="s">
        <v>162</v>
      </c>
      <c r="B145" s="79" t="s">
        <v>161</v>
      </c>
      <c r="C145" s="86">
        <f>C146</f>
        <v>593890</v>
      </c>
      <c r="D145" s="87">
        <f>D146</f>
        <v>0</v>
      </c>
      <c r="E145" s="78">
        <f>E146</f>
        <v>593890</v>
      </c>
      <c r="F145" s="87">
        <f>F146</f>
        <v>0</v>
      </c>
      <c r="G145" s="87">
        <f>G146</f>
        <v>0</v>
      </c>
      <c r="H145" s="87">
        <f>H146</f>
        <v>0</v>
      </c>
      <c r="I145" s="87">
        <f>I146</f>
        <v>0</v>
      </c>
      <c r="J145" s="87">
        <f>J146</f>
        <v>0</v>
      </c>
      <c r="K145" s="86">
        <f>K146</f>
        <v>0</v>
      </c>
      <c r="L145" s="85"/>
    </row>
    <row r="146" spans="1:12" s="81" customFormat="1" ht="58.5" customHeight="1">
      <c r="A146" s="2" t="s">
        <v>141</v>
      </c>
      <c r="B146" s="4" t="s">
        <v>160</v>
      </c>
      <c r="C146" s="83">
        <v>593890</v>
      </c>
      <c r="D146" s="84">
        <v>0</v>
      </c>
      <c r="E146" s="76">
        <f>C146+D146</f>
        <v>593890</v>
      </c>
      <c r="F146" s="84">
        <v>0</v>
      </c>
      <c r="G146" s="84">
        <v>0</v>
      </c>
      <c r="H146" s="84">
        <v>0</v>
      </c>
      <c r="I146" s="84">
        <v>0</v>
      </c>
      <c r="J146" s="84">
        <v>0</v>
      </c>
      <c r="K146" s="83">
        <v>0</v>
      </c>
      <c r="L146" s="70"/>
    </row>
    <row r="147" spans="1:12" ht="31.5" customHeight="1">
      <c r="A147" s="80" t="s">
        <v>159</v>
      </c>
      <c r="B147" s="79" t="s">
        <v>158</v>
      </c>
      <c r="C147" s="82">
        <f>C148+C149+C150</f>
        <v>98435404</v>
      </c>
      <c r="D147" s="71">
        <f>D148+D149+D150</f>
        <v>0</v>
      </c>
      <c r="E147" s="71">
        <f>E148+E149+E150</f>
        <v>98435404</v>
      </c>
      <c r="F147" s="71">
        <f>F148+F150</f>
        <v>96150000</v>
      </c>
      <c r="G147" s="71">
        <f>G148+G150</f>
        <v>0</v>
      </c>
      <c r="H147" s="71">
        <f>H148+H150</f>
        <v>96150000</v>
      </c>
      <c r="I147" s="71">
        <f>I148+I150</f>
        <v>94050000</v>
      </c>
      <c r="J147" s="71">
        <f>J148+J150</f>
        <v>0</v>
      </c>
      <c r="K147" s="82">
        <f>K148+K150</f>
        <v>94050000</v>
      </c>
      <c r="L147" s="70"/>
    </row>
    <row r="148" spans="1:12" ht="32.25" customHeight="1">
      <c r="A148" s="2" t="s">
        <v>27</v>
      </c>
      <c r="B148" s="4" t="s">
        <v>157</v>
      </c>
      <c r="C148" s="74">
        <v>1000000</v>
      </c>
      <c r="D148" s="75">
        <v>0</v>
      </c>
      <c r="E148" s="76">
        <f>C148+D148</f>
        <v>1000000</v>
      </c>
      <c r="F148" s="75">
        <v>96150000</v>
      </c>
      <c r="G148" s="75">
        <v>0</v>
      </c>
      <c r="H148" s="75">
        <v>96150000</v>
      </c>
      <c r="I148" s="75">
        <v>94050000</v>
      </c>
      <c r="J148" s="75">
        <v>0</v>
      </c>
      <c r="K148" s="74">
        <v>94050000</v>
      </c>
      <c r="L148" s="70"/>
    </row>
    <row r="149" spans="1:12" ht="42" customHeight="1">
      <c r="A149" s="2" t="s">
        <v>119</v>
      </c>
      <c r="B149" s="4" t="s">
        <v>156</v>
      </c>
      <c r="C149" s="74">
        <v>97200000</v>
      </c>
      <c r="D149" s="75">
        <v>0</v>
      </c>
      <c r="E149" s="76">
        <f>C149+D149</f>
        <v>97200000</v>
      </c>
      <c r="F149" s="75"/>
      <c r="G149" s="75"/>
      <c r="H149" s="75">
        <v>0</v>
      </c>
      <c r="I149" s="75"/>
      <c r="J149" s="75"/>
      <c r="K149" s="74">
        <v>0</v>
      </c>
      <c r="L149" s="70"/>
    </row>
    <row r="150" spans="1:12" s="81" customFormat="1" ht="42" customHeight="1">
      <c r="A150" s="2" t="s">
        <v>122</v>
      </c>
      <c r="B150" s="4" t="s">
        <v>155</v>
      </c>
      <c r="C150" s="74">
        <v>235404</v>
      </c>
      <c r="D150" s="75">
        <v>0</v>
      </c>
      <c r="E150" s="76">
        <f>C150+D150</f>
        <v>235404</v>
      </c>
      <c r="F150" s="75">
        <v>0</v>
      </c>
      <c r="G150" s="75">
        <v>0</v>
      </c>
      <c r="H150" s="75">
        <v>0</v>
      </c>
      <c r="I150" s="75">
        <v>0</v>
      </c>
      <c r="J150" s="75">
        <v>0</v>
      </c>
      <c r="K150" s="74">
        <v>0</v>
      </c>
      <c r="L150" s="70"/>
    </row>
    <row r="151" spans="1:12" ht="48" customHeight="1">
      <c r="A151" s="80" t="s">
        <v>154</v>
      </c>
      <c r="B151" s="79" t="s">
        <v>153</v>
      </c>
      <c r="C151" s="77">
        <f>C152+C153</f>
        <v>313138</v>
      </c>
      <c r="D151" s="78">
        <f>D152+D153</f>
        <v>0</v>
      </c>
      <c r="E151" s="78">
        <f>E152+E153</f>
        <v>313138</v>
      </c>
      <c r="F151" s="78">
        <f>F152+F153</f>
        <v>0</v>
      </c>
      <c r="G151" s="78">
        <f>G152+G153</f>
        <v>0</v>
      </c>
      <c r="H151" s="78">
        <f>H152+H153</f>
        <v>0</v>
      </c>
      <c r="I151" s="78">
        <f>I152+I153</f>
        <v>0</v>
      </c>
      <c r="J151" s="78">
        <f>J152+J153</f>
        <v>0</v>
      </c>
      <c r="K151" s="77">
        <f>K152+K153</f>
        <v>0</v>
      </c>
      <c r="L151" s="70"/>
    </row>
    <row r="152" spans="1:12" ht="46.5" customHeight="1">
      <c r="A152" s="5" t="s">
        <v>58</v>
      </c>
      <c r="B152" s="4" t="s">
        <v>152</v>
      </c>
      <c r="C152" s="74">
        <v>9801</v>
      </c>
      <c r="D152" s="75">
        <v>0</v>
      </c>
      <c r="E152" s="76">
        <f>C152+D152</f>
        <v>9801</v>
      </c>
      <c r="F152" s="75">
        <v>0</v>
      </c>
      <c r="G152" s="75">
        <v>0</v>
      </c>
      <c r="H152" s="75">
        <v>0</v>
      </c>
      <c r="I152" s="75">
        <v>0</v>
      </c>
      <c r="J152" s="75">
        <v>0</v>
      </c>
      <c r="K152" s="74">
        <v>0</v>
      </c>
      <c r="L152" s="70"/>
    </row>
    <row r="153" spans="1:12" ht="42.75" customHeight="1">
      <c r="A153" s="5" t="s">
        <v>59</v>
      </c>
      <c r="B153" s="4" t="s">
        <v>151</v>
      </c>
      <c r="C153" s="74">
        <v>303337</v>
      </c>
      <c r="D153" s="75">
        <v>0</v>
      </c>
      <c r="E153" s="76">
        <f>C153+D153</f>
        <v>303337</v>
      </c>
      <c r="F153" s="75">
        <v>0</v>
      </c>
      <c r="G153" s="75">
        <v>0</v>
      </c>
      <c r="H153" s="75">
        <v>0</v>
      </c>
      <c r="I153" s="75">
        <v>0</v>
      </c>
      <c r="J153" s="75">
        <v>0</v>
      </c>
      <c r="K153" s="74">
        <v>0</v>
      </c>
      <c r="L153" s="70"/>
    </row>
    <row r="154" spans="1:12" ht="18.75">
      <c r="A154" s="73" t="s">
        <v>150</v>
      </c>
      <c r="B154" s="72"/>
      <c r="C154" s="71">
        <f>C10+C80</f>
        <v>1874686804.45</v>
      </c>
      <c r="D154" s="71">
        <f>D10+D80</f>
        <v>254783</v>
      </c>
      <c r="E154" s="71">
        <f>E10+E80</f>
        <v>1874941587.45</v>
      </c>
      <c r="F154" s="71">
        <f>F10+F80</f>
        <v>1838917957.1899998</v>
      </c>
      <c r="G154" s="71">
        <f>G10+G80</f>
        <v>0</v>
      </c>
      <c r="H154" s="71">
        <f>H10+H80</f>
        <v>1838917957.1899998</v>
      </c>
      <c r="I154" s="71">
        <f>I10+I80</f>
        <v>1728231620.54</v>
      </c>
      <c r="J154" s="71">
        <f>J10+J80</f>
        <v>0</v>
      </c>
      <c r="K154" s="71">
        <f>K10+K80</f>
        <v>1728231620.54</v>
      </c>
      <c r="L154" s="70"/>
    </row>
    <row r="155" spans="3:12" ht="15.75">
      <c r="C155" s="69"/>
      <c r="D155" s="69"/>
      <c r="E155" s="69"/>
      <c r="F155" s="69"/>
      <c r="G155" s="69"/>
      <c r="H155" s="68"/>
      <c r="I155" s="68"/>
      <c r="J155" s="68"/>
      <c r="K155" s="68"/>
      <c r="L155" s="67"/>
    </row>
  </sheetData>
  <sheetProtection/>
  <mergeCells count="8">
    <mergeCell ref="C3:K3"/>
    <mergeCell ref="A5:K5"/>
    <mergeCell ref="A6:K6"/>
    <mergeCell ref="A1:B1"/>
    <mergeCell ref="C1:K1"/>
    <mergeCell ref="A2:B2"/>
    <mergeCell ref="C2:K2"/>
    <mergeCell ref="A3:B3"/>
  </mergeCells>
  <printOptions/>
  <pageMargins left="0.7086614173228346" right="0.7086614173228346" top="0.7480314960629921" bottom="0.7480314960629921" header="0.31496062992125984" footer="0.31496062992125984"/>
  <pageSetup fitToHeight="0" fitToWidth="1" horizontalDpi="600" verticalDpi="600" orientation="portrait" paperSize="9" scale="44" r:id="rId1"/>
</worksheet>
</file>

<file path=xl/worksheets/sheet3.xml><?xml version="1.0" encoding="utf-8"?>
<worksheet xmlns="http://schemas.openxmlformats.org/spreadsheetml/2006/main" xmlns:r="http://schemas.openxmlformats.org/officeDocument/2006/relationships">
  <dimension ref="A1:G821"/>
  <sheetViews>
    <sheetView tabSelected="1" zoomScalePageLayoutView="0" workbookViewId="0" topLeftCell="A1">
      <selection activeCell="A17" sqref="A17"/>
    </sheetView>
  </sheetViews>
  <sheetFormatPr defaultColWidth="9.00390625" defaultRowHeight="12.75"/>
  <cols>
    <col min="1" max="1" width="68.125" style="0" customWidth="1"/>
    <col min="2" max="2" width="15.625" style="0" customWidth="1"/>
    <col min="3" max="3" width="16.375" style="0" customWidth="1"/>
    <col min="5" max="5" width="17.375" style="0" customWidth="1"/>
    <col min="6" max="6" width="15.125" style="0" customWidth="1"/>
    <col min="7" max="7" width="16.75390625" style="0" customWidth="1"/>
  </cols>
  <sheetData>
    <row r="1" spans="1:7" ht="12.75">
      <c r="A1" s="160" t="s">
        <v>359</v>
      </c>
      <c r="B1" s="160"/>
      <c r="C1" s="160"/>
      <c r="D1" s="160"/>
      <c r="E1" s="160"/>
      <c r="F1" s="160"/>
      <c r="G1" s="160"/>
    </row>
    <row r="2" spans="1:7" ht="12.75">
      <c r="A2" s="160" t="s">
        <v>55</v>
      </c>
      <c r="B2" s="160"/>
      <c r="C2" s="160"/>
      <c r="D2" s="160"/>
      <c r="E2" s="160"/>
      <c r="F2" s="160"/>
      <c r="G2" s="160"/>
    </row>
    <row r="3" spans="1:7" ht="12.75">
      <c r="A3" s="160" t="s">
        <v>360</v>
      </c>
      <c r="B3" s="160"/>
      <c r="C3" s="160"/>
      <c r="D3" s="160"/>
      <c r="E3" s="160"/>
      <c r="F3" s="160"/>
      <c r="G3" s="160"/>
    </row>
    <row r="4" spans="1:7" ht="12.75">
      <c r="A4" s="161"/>
      <c r="B4" s="161"/>
      <c r="C4" s="161"/>
      <c r="D4" s="161"/>
      <c r="E4" s="162"/>
      <c r="F4" s="162"/>
      <c r="G4" s="162"/>
    </row>
    <row r="5" spans="1:7" ht="12.75">
      <c r="A5" s="163"/>
      <c r="B5" s="164"/>
      <c r="C5" s="164"/>
      <c r="D5" s="164"/>
      <c r="E5" s="164"/>
      <c r="F5" s="164"/>
      <c r="G5" s="164"/>
    </row>
    <row r="6" spans="1:7" ht="15.75">
      <c r="A6" s="165" t="s">
        <v>361</v>
      </c>
      <c r="B6" s="166"/>
      <c r="C6" s="166"/>
      <c r="D6" s="166"/>
      <c r="E6" s="166"/>
      <c r="F6" s="166"/>
      <c r="G6" s="166"/>
    </row>
    <row r="7" spans="1:7" ht="12.75">
      <c r="A7" s="167"/>
      <c r="B7" s="168"/>
      <c r="C7" s="168"/>
      <c r="D7" s="168"/>
      <c r="E7" s="168"/>
      <c r="F7" s="168"/>
      <c r="G7" s="168"/>
    </row>
    <row r="8" spans="1:7" ht="12.75">
      <c r="A8" s="169" t="s">
        <v>362</v>
      </c>
      <c r="B8" s="170"/>
      <c r="C8" s="170"/>
      <c r="D8" s="170"/>
      <c r="E8" s="170"/>
      <c r="F8" s="170"/>
      <c r="G8" s="170"/>
    </row>
    <row r="9" spans="1:7" ht="12.75">
      <c r="A9" s="171" t="s">
        <v>363</v>
      </c>
      <c r="B9" s="171" t="s">
        <v>364</v>
      </c>
      <c r="C9" s="171" t="s">
        <v>365</v>
      </c>
      <c r="D9" s="171" t="s">
        <v>366</v>
      </c>
      <c r="E9" s="172" t="s">
        <v>367</v>
      </c>
      <c r="F9" s="172" t="s">
        <v>368</v>
      </c>
      <c r="G9" s="172" t="s">
        <v>369</v>
      </c>
    </row>
    <row r="10" spans="1:7" ht="12.75">
      <c r="A10" s="173"/>
      <c r="B10" s="173"/>
      <c r="C10" s="173"/>
      <c r="D10" s="173"/>
      <c r="E10" s="174"/>
      <c r="F10" s="174"/>
      <c r="G10" s="174"/>
    </row>
    <row r="11" spans="1:7" ht="12.75">
      <c r="A11" s="175">
        <v>1</v>
      </c>
      <c r="B11" s="175">
        <v>2</v>
      </c>
      <c r="C11" s="175">
        <v>3</v>
      </c>
      <c r="D11" s="175">
        <v>4</v>
      </c>
      <c r="E11" s="176">
        <v>5</v>
      </c>
      <c r="F11" s="176">
        <v>6</v>
      </c>
      <c r="G11" s="176">
        <v>7</v>
      </c>
    </row>
    <row r="12" spans="1:7" ht="39.75" customHeight="1">
      <c r="A12" s="177" t="s">
        <v>370</v>
      </c>
      <c r="B12" s="177" t="s">
        <v>371</v>
      </c>
      <c r="C12" s="177"/>
      <c r="D12" s="177"/>
      <c r="E12" s="178">
        <v>294077295.91</v>
      </c>
      <c r="F12" s="178">
        <v>277654592.58</v>
      </c>
      <c r="G12" s="178">
        <v>273276250.58</v>
      </c>
    </row>
    <row r="13" spans="1:7" ht="39.75" customHeight="1">
      <c r="A13" s="177" t="s">
        <v>372</v>
      </c>
      <c r="B13" s="177" t="s">
        <v>373</v>
      </c>
      <c r="C13" s="177"/>
      <c r="D13" s="177"/>
      <c r="E13" s="178">
        <v>2233559</v>
      </c>
      <c r="F13" s="178">
        <v>2198620</v>
      </c>
      <c r="G13" s="178">
        <v>2198620</v>
      </c>
    </row>
    <row r="14" spans="1:7" ht="49.5" customHeight="1">
      <c r="A14" s="177" t="s">
        <v>374</v>
      </c>
      <c r="B14" s="177" t="s">
        <v>373</v>
      </c>
      <c r="C14" s="177" t="s">
        <v>375</v>
      </c>
      <c r="D14" s="177"/>
      <c r="E14" s="178">
        <v>2233559</v>
      </c>
      <c r="F14" s="178">
        <v>2198620</v>
      </c>
      <c r="G14" s="178">
        <v>2198620</v>
      </c>
    </row>
    <row r="15" spans="1:7" ht="49.5" customHeight="1">
      <c r="A15" s="177" t="s">
        <v>376</v>
      </c>
      <c r="B15" s="177" t="s">
        <v>373</v>
      </c>
      <c r="C15" s="177" t="s">
        <v>375</v>
      </c>
      <c r="D15" s="177"/>
      <c r="E15" s="178">
        <v>2233559</v>
      </c>
      <c r="F15" s="178">
        <v>2198620</v>
      </c>
      <c r="G15" s="178">
        <v>2198620</v>
      </c>
    </row>
    <row r="16" spans="1:7" ht="49.5" customHeight="1">
      <c r="A16" s="177" t="s">
        <v>377</v>
      </c>
      <c r="B16" s="177" t="s">
        <v>373</v>
      </c>
      <c r="C16" s="177" t="s">
        <v>378</v>
      </c>
      <c r="D16" s="177"/>
      <c r="E16" s="178">
        <v>2128620</v>
      </c>
      <c r="F16" s="178">
        <v>2128620</v>
      </c>
      <c r="G16" s="178">
        <v>2128620</v>
      </c>
    </row>
    <row r="17" spans="1:7" ht="69" customHeight="1">
      <c r="A17" s="177" t="s">
        <v>379</v>
      </c>
      <c r="B17" s="177" t="s">
        <v>373</v>
      </c>
      <c r="C17" s="177" t="s">
        <v>378</v>
      </c>
      <c r="D17" s="177" t="s">
        <v>380</v>
      </c>
      <c r="E17" s="178">
        <v>2128620</v>
      </c>
      <c r="F17" s="178">
        <v>2128620</v>
      </c>
      <c r="G17" s="178">
        <v>2128620</v>
      </c>
    </row>
    <row r="18" spans="1:7" ht="49.5" customHeight="1">
      <c r="A18" s="177" t="s">
        <v>381</v>
      </c>
      <c r="B18" s="177" t="s">
        <v>373</v>
      </c>
      <c r="C18" s="177" t="s">
        <v>382</v>
      </c>
      <c r="D18" s="177"/>
      <c r="E18" s="178">
        <v>104939</v>
      </c>
      <c r="F18" s="178">
        <v>0</v>
      </c>
      <c r="G18" s="178">
        <v>0</v>
      </c>
    </row>
    <row r="19" spans="1:7" ht="72" customHeight="1">
      <c r="A19" s="177" t="s">
        <v>379</v>
      </c>
      <c r="B19" s="177" t="s">
        <v>373</v>
      </c>
      <c r="C19" s="177" t="s">
        <v>382</v>
      </c>
      <c r="D19" s="177" t="s">
        <v>380</v>
      </c>
      <c r="E19" s="178">
        <v>80839</v>
      </c>
      <c r="F19" s="178">
        <v>0</v>
      </c>
      <c r="G19" s="178">
        <v>0</v>
      </c>
    </row>
    <row r="20" spans="1:7" ht="49.5" customHeight="1">
      <c r="A20" s="177" t="s">
        <v>383</v>
      </c>
      <c r="B20" s="177" t="s">
        <v>373</v>
      </c>
      <c r="C20" s="177" t="s">
        <v>382</v>
      </c>
      <c r="D20" s="177" t="s">
        <v>384</v>
      </c>
      <c r="E20" s="178">
        <v>24100</v>
      </c>
      <c r="F20" s="178">
        <v>0</v>
      </c>
      <c r="G20" s="178">
        <v>0</v>
      </c>
    </row>
    <row r="21" spans="1:7" ht="65.25" customHeight="1">
      <c r="A21" s="177" t="s">
        <v>385</v>
      </c>
      <c r="B21" s="177" t="s">
        <v>373</v>
      </c>
      <c r="C21" s="177" t="s">
        <v>386</v>
      </c>
      <c r="D21" s="177"/>
      <c r="E21" s="178">
        <v>0</v>
      </c>
      <c r="F21" s="178">
        <v>70000</v>
      </c>
      <c r="G21" s="178">
        <v>70000</v>
      </c>
    </row>
    <row r="22" spans="1:7" ht="58.5" customHeight="1">
      <c r="A22" s="177" t="s">
        <v>379</v>
      </c>
      <c r="B22" s="177" t="s">
        <v>373</v>
      </c>
      <c r="C22" s="177" t="s">
        <v>386</v>
      </c>
      <c r="D22" s="177" t="s">
        <v>380</v>
      </c>
      <c r="E22" s="178">
        <v>0</v>
      </c>
      <c r="F22" s="178">
        <v>70000</v>
      </c>
      <c r="G22" s="178">
        <v>70000</v>
      </c>
    </row>
    <row r="23" spans="1:7" ht="49.5" customHeight="1">
      <c r="A23" s="177" t="s">
        <v>387</v>
      </c>
      <c r="B23" s="177" t="s">
        <v>388</v>
      </c>
      <c r="C23" s="177"/>
      <c r="D23" s="177"/>
      <c r="E23" s="178">
        <v>2596637</v>
      </c>
      <c r="F23" s="178">
        <v>2806050</v>
      </c>
      <c r="G23" s="178">
        <v>2806050</v>
      </c>
    </row>
    <row r="24" spans="1:7" ht="49.5" customHeight="1">
      <c r="A24" s="177" t="s">
        <v>374</v>
      </c>
      <c r="B24" s="177" t="s">
        <v>388</v>
      </c>
      <c r="C24" s="177" t="s">
        <v>375</v>
      </c>
      <c r="D24" s="177"/>
      <c r="E24" s="178">
        <v>2596637</v>
      </c>
      <c r="F24" s="178">
        <v>2806050</v>
      </c>
      <c r="G24" s="178">
        <v>2806050</v>
      </c>
    </row>
    <row r="25" spans="1:7" ht="49.5" customHeight="1">
      <c r="A25" s="177" t="s">
        <v>376</v>
      </c>
      <c r="B25" s="177" t="s">
        <v>388</v>
      </c>
      <c r="C25" s="177" t="s">
        <v>375</v>
      </c>
      <c r="D25" s="177"/>
      <c r="E25" s="178">
        <v>2596637</v>
      </c>
      <c r="F25" s="178">
        <v>2806050</v>
      </c>
      <c r="G25" s="178">
        <v>2806050</v>
      </c>
    </row>
    <row r="26" spans="1:7" ht="49.5" customHeight="1">
      <c r="A26" s="177" t="s">
        <v>389</v>
      </c>
      <c r="B26" s="177" t="s">
        <v>388</v>
      </c>
      <c r="C26" s="177" t="s">
        <v>390</v>
      </c>
      <c r="D26" s="177"/>
      <c r="E26" s="178">
        <v>2287440</v>
      </c>
      <c r="F26" s="178">
        <v>2287440</v>
      </c>
      <c r="G26" s="178">
        <v>2287440</v>
      </c>
    </row>
    <row r="27" spans="1:7" ht="49.5" customHeight="1">
      <c r="A27" s="177" t="s">
        <v>379</v>
      </c>
      <c r="B27" s="177" t="s">
        <v>388</v>
      </c>
      <c r="C27" s="177" t="s">
        <v>390</v>
      </c>
      <c r="D27" s="177" t="s">
        <v>380</v>
      </c>
      <c r="E27" s="178">
        <v>2287440</v>
      </c>
      <c r="F27" s="178">
        <v>2287440</v>
      </c>
      <c r="G27" s="178">
        <v>2287440</v>
      </c>
    </row>
    <row r="28" spans="1:7" ht="49.5" customHeight="1">
      <c r="A28" s="177" t="s">
        <v>391</v>
      </c>
      <c r="B28" s="177" t="s">
        <v>388</v>
      </c>
      <c r="C28" s="177" t="s">
        <v>392</v>
      </c>
      <c r="D28" s="177"/>
      <c r="E28" s="178">
        <v>278810</v>
      </c>
      <c r="F28" s="178">
        <v>451840</v>
      </c>
      <c r="G28" s="178">
        <v>451840</v>
      </c>
    </row>
    <row r="29" spans="1:7" ht="49.5" customHeight="1">
      <c r="A29" s="177" t="s">
        <v>379</v>
      </c>
      <c r="B29" s="177" t="s">
        <v>388</v>
      </c>
      <c r="C29" s="177" t="s">
        <v>392</v>
      </c>
      <c r="D29" s="177" t="s">
        <v>380</v>
      </c>
      <c r="E29" s="178">
        <v>0</v>
      </c>
      <c r="F29" s="178">
        <v>332560</v>
      </c>
      <c r="G29" s="178">
        <v>332560</v>
      </c>
    </row>
    <row r="30" spans="1:7" ht="49.5" customHeight="1">
      <c r="A30" s="177" t="s">
        <v>383</v>
      </c>
      <c r="B30" s="177" t="s">
        <v>388</v>
      </c>
      <c r="C30" s="177" t="s">
        <v>392</v>
      </c>
      <c r="D30" s="177" t="s">
        <v>384</v>
      </c>
      <c r="E30" s="178">
        <v>278810</v>
      </c>
      <c r="F30" s="178">
        <v>119280</v>
      </c>
      <c r="G30" s="178">
        <v>119280</v>
      </c>
    </row>
    <row r="31" spans="1:7" ht="49.5" customHeight="1">
      <c r="A31" s="177" t="s">
        <v>385</v>
      </c>
      <c r="B31" s="177" t="s">
        <v>388</v>
      </c>
      <c r="C31" s="177" t="s">
        <v>386</v>
      </c>
      <c r="D31" s="177"/>
      <c r="E31" s="178">
        <v>30387</v>
      </c>
      <c r="F31" s="178">
        <v>66770</v>
      </c>
      <c r="G31" s="178">
        <v>66770</v>
      </c>
    </row>
    <row r="32" spans="1:7" ht="49.5" customHeight="1">
      <c r="A32" s="177" t="s">
        <v>379</v>
      </c>
      <c r="B32" s="177" t="s">
        <v>388</v>
      </c>
      <c r="C32" s="177" t="s">
        <v>386</v>
      </c>
      <c r="D32" s="177" t="s">
        <v>380</v>
      </c>
      <c r="E32" s="178">
        <v>30387</v>
      </c>
      <c r="F32" s="178">
        <v>66770</v>
      </c>
      <c r="G32" s="178">
        <v>66770</v>
      </c>
    </row>
    <row r="33" spans="1:7" ht="49.5" customHeight="1">
      <c r="A33" s="177" t="s">
        <v>393</v>
      </c>
      <c r="B33" s="177" t="s">
        <v>394</v>
      </c>
      <c r="C33" s="177"/>
      <c r="D33" s="177"/>
      <c r="E33" s="178">
        <v>65606650</v>
      </c>
      <c r="F33" s="178">
        <v>62346295</v>
      </c>
      <c r="G33" s="178">
        <v>62346295</v>
      </c>
    </row>
    <row r="34" spans="1:7" ht="49.5" customHeight="1">
      <c r="A34" s="177" t="s">
        <v>395</v>
      </c>
      <c r="B34" s="177" t="s">
        <v>394</v>
      </c>
      <c r="C34" s="177" t="s">
        <v>396</v>
      </c>
      <c r="D34" s="177"/>
      <c r="E34" s="178">
        <v>65606650</v>
      </c>
      <c r="F34" s="178">
        <v>62346295</v>
      </c>
      <c r="G34" s="178">
        <v>62346295</v>
      </c>
    </row>
    <row r="35" spans="1:7" ht="49.5" customHeight="1">
      <c r="A35" s="177" t="s">
        <v>397</v>
      </c>
      <c r="B35" s="177" t="s">
        <v>394</v>
      </c>
      <c r="C35" s="177" t="s">
        <v>398</v>
      </c>
      <c r="D35" s="177"/>
      <c r="E35" s="178">
        <v>65606650</v>
      </c>
      <c r="F35" s="178">
        <v>62346295</v>
      </c>
      <c r="G35" s="178">
        <v>62346295</v>
      </c>
    </row>
    <row r="36" spans="1:7" ht="49.5" customHeight="1">
      <c r="A36" s="177" t="s">
        <v>399</v>
      </c>
      <c r="B36" s="177" t="s">
        <v>394</v>
      </c>
      <c r="C36" s="177" t="s">
        <v>400</v>
      </c>
      <c r="D36" s="177"/>
      <c r="E36" s="178">
        <v>1445682</v>
      </c>
      <c r="F36" s="178">
        <v>1807100</v>
      </c>
      <c r="G36" s="178">
        <v>1807100</v>
      </c>
    </row>
    <row r="37" spans="1:7" ht="49.5" customHeight="1">
      <c r="A37" s="177" t="s">
        <v>379</v>
      </c>
      <c r="B37" s="177" t="s">
        <v>394</v>
      </c>
      <c r="C37" s="177" t="s">
        <v>400</v>
      </c>
      <c r="D37" s="177" t="s">
        <v>380</v>
      </c>
      <c r="E37" s="178">
        <v>1445682</v>
      </c>
      <c r="F37" s="178">
        <v>1807100</v>
      </c>
      <c r="G37" s="178">
        <v>1807100</v>
      </c>
    </row>
    <row r="38" spans="1:7" ht="49.5" customHeight="1">
      <c r="A38" s="177" t="s">
        <v>401</v>
      </c>
      <c r="B38" s="177" t="s">
        <v>394</v>
      </c>
      <c r="C38" s="177" t="s">
        <v>402</v>
      </c>
      <c r="D38" s="177"/>
      <c r="E38" s="178">
        <v>212008</v>
      </c>
      <c r="F38" s="178">
        <v>0</v>
      </c>
      <c r="G38" s="178">
        <v>0</v>
      </c>
    </row>
    <row r="39" spans="1:7" ht="49.5" customHeight="1">
      <c r="A39" s="177" t="s">
        <v>379</v>
      </c>
      <c r="B39" s="177" t="s">
        <v>394</v>
      </c>
      <c r="C39" s="177" t="s">
        <v>402</v>
      </c>
      <c r="D39" s="177" t="s">
        <v>380</v>
      </c>
      <c r="E39" s="178">
        <v>212008</v>
      </c>
      <c r="F39" s="178">
        <v>0</v>
      </c>
      <c r="G39" s="178">
        <v>0</v>
      </c>
    </row>
    <row r="40" spans="1:7" ht="49.5" customHeight="1">
      <c r="A40" s="177" t="s">
        <v>389</v>
      </c>
      <c r="B40" s="177" t="s">
        <v>394</v>
      </c>
      <c r="C40" s="177" t="s">
        <v>403</v>
      </c>
      <c r="D40" s="177"/>
      <c r="E40" s="178">
        <v>59671877</v>
      </c>
      <c r="F40" s="178">
        <v>57986440</v>
      </c>
      <c r="G40" s="178">
        <v>57986440</v>
      </c>
    </row>
    <row r="41" spans="1:7" ht="49.5" customHeight="1">
      <c r="A41" s="177" t="s">
        <v>379</v>
      </c>
      <c r="B41" s="177" t="s">
        <v>394</v>
      </c>
      <c r="C41" s="177" t="s">
        <v>403</v>
      </c>
      <c r="D41" s="177" t="s">
        <v>380</v>
      </c>
      <c r="E41" s="178">
        <v>59671877</v>
      </c>
      <c r="F41" s="178">
        <v>57986440</v>
      </c>
      <c r="G41" s="178">
        <v>57986440</v>
      </c>
    </row>
    <row r="42" spans="1:7" ht="49.5" customHeight="1">
      <c r="A42" s="177" t="s">
        <v>391</v>
      </c>
      <c r="B42" s="177" t="s">
        <v>394</v>
      </c>
      <c r="C42" s="177" t="s">
        <v>404</v>
      </c>
      <c r="D42" s="177"/>
      <c r="E42" s="178">
        <v>1540605</v>
      </c>
      <c r="F42" s="178">
        <v>1952755</v>
      </c>
      <c r="G42" s="178">
        <v>1952755</v>
      </c>
    </row>
    <row r="43" spans="1:7" ht="49.5" customHeight="1">
      <c r="A43" s="177" t="s">
        <v>379</v>
      </c>
      <c r="B43" s="177" t="s">
        <v>394</v>
      </c>
      <c r="C43" s="177" t="s">
        <v>404</v>
      </c>
      <c r="D43" s="177" t="s">
        <v>380</v>
      </c>
      <c r="E43" s="178">
        <v>313250</v>
      </c>
      <c r="F43" s="178">
        <v>563250</v>
      </c>
      <c r="G43" s="178">
        <v>563250</v>
      </c>
    </row>
    <row r="44" spans="1:7" ht="49.5" customHeight="1">
      <c r="A44" s="177" t="s">
        <v>383</v>
      </c>
      <c r="B44" s="177" t="s">
        <v>394</v>
      </c>
      <c r="C44" s="177" t="s">
        <v>404</v>
      </c>
      <c r="D44" s="177" t="s">
        <v>384</v>
      </c>
      <c r="E44" s="178">
        <v>1227335</v>
      </c>
      <c r="F44" s="178">
        <v>1389505</v>
      </c>
      <c r="G44" s="178">
        <v>1389505</v>
      </c>
    </row>
    <row r="45" spans="1:7" ht="49.5" customHeight="1">
      <c r="A45" s="177" t="s">
        <v>405</v>
      </c>
      <c r="B45" s="177" t="s">
        <v>394</v>
      </c>
      <c r="C45" s="177" t="s">
        <v>404</v>
      </c>
      <c r="D45" s="177" t="s">
        <v>406</v>
      </c>
      <c r="E45" s="178">
        <v>20</v>
      </c>
      <c r="F45" s="178">
        <v>0</v>
      </c>
      <c r="G45" s="178">
        <v>0</v>
      </c>
    </row>
    <row r="46" spans="1:7" ht="49.5" customHeight="1">
      <c r="A46" s="177" t="s">
        <v>407</v>
      </c>
      <c r="B46" s="177" t="s">
        <v>394</v>
      </c>
      <c r="C46" s="177" t="s">
        <v>408</v>
      </c>
      <c r="D46" s="177"/>
      <c r="E46" s="178">
        <v>939640</v>
      </c>
      <c r="F46" s="178">
        <v>0</v>
      </c>
      <c r="G46" s="178">
        <v>0</v>
      </c>
    </row>
    <row r="47" spans="1:7" ht="49.5" customHeight="1">
      <c r="A47" s="177" t="s">
        <v>379</v>
      </c>
      <c r="B47" s="177" t="s">
        <v>394</v>
      </c>
      <c r="C47" s="177" t="s">
        <v>408</v>
      </c>
      <c r="D47" s="177" t="s">
        <v>380</v>
      </c>
      <c r="E47" s="178">
        <v>939640</v>
      </c>
      <c r="F47" s="178">
        <v>0</v>
      </c>
      <c r="G47" s="178">
        <v>0</v>
      </c>
    </row>
    <row r="48" spans="1:7" ht="49.5" customHeight="1">
      <c r="A48" s="177" t="s">
        <v>409</v>
      </c>
      <c r="B48" s="177" t="s">
        <v>394</v>
      </c>
      <c r="C48" s="177" t="s">
        <v>410</v>
      </c>
      <c r="D48" s="177"/>
      <c r="E48" s="178">
        <v>383719</v>
      </c>
      <c r="F48" s="178">
        <v>0</v>
      </c>
      <c r="G48" s="178">
        <v>0</v>
      </c>
    </row>
    <row r="49" spans="1:7" ht="49.5" customHeight="1">
      <c r="A49" s="177" t="s">
        <v>379</v>
      </c>
      <c r="B49" s="177" t="s">
        <v>394</v>
      </c>
      <c r="C49" s="177" t="s">
        <v>410</v>
      </c>
      <c r="D49" s="177" t="s">
        <v>380</v>
      </c>
      <c r="E49" s="178">
        <v>296925</v>
      </c>
      <c r="F49" s="178">
        <v>0</v>
      </c>
      <c r="G49" s="178">
        <v>0</v>
      </c>
    </row>
    <row r="50" spans="1:7" ht="49.5" customHeight="1">
      <c r="A50" s="177" t="s">
        <v>411</v>
      </c>
      <c r="B50" s="177" t="s">
        <v>394</v>
      </c>
      <c r="C50" s="177" t="s">
        <v>410</v>
      </c>
      <c r="D50" s="177" t="s">
        <v>412</v>
      </c>
      <c r="E50" s="178">
        <v>86794</v>
      </c>
      <c r="F50" s="178">
        <v>0</v>
      </c>
      <c r="G50" s="178">
        <v>0</v>
      </c>
    </row>
    <row r="51" spans="1:7" ht="49.5" customHeight="1">
      <c r="A51" s="177" t="s">
        <v>413</v>
      </c>
      <c r="B51" s="177" t="s">
        <v>394</v>
      </c>
      <c r="C51" s="177" t="s">
        <v>414</v>
      </c>
      <c r="D51" s="177"/>
      <c r="E51" s="178">
        <v>1413119</v>
      </c>
      <c r="F51" s="178">
        <v>600000</v>
      </c>
      <c r="G51" s="178">
        <v>600000</v>
      </c>
    </row>
    <row r="52" spans="1:7" ht="49.5" customHeight="1">
      <c r="A52" s="177" t="s">
        <v>379</v>
      </c>
      <c r="B52" s="177" t="s">
        <v>394</v>
      </c>
      <c r="C52" s="177" t="s">
        <v>414</v>
      </c>
      <c r="D52" s="177" t="s">
        <v>380</v>
      </c>
      <c r="E52" s="178">
        <v>1413119</v>
      </c>
      <c r="F52" s="178">
        <v>600000</v>
      </c>
      <c r="G52" s="178">
        <v>600000</v>
      </c>
    </row>
    <row r="53" spans="1:7" ht="49.5" customHeight="1">
      <c r="A53" s="177" t="s">
        <v>415</v>
      </c>
      <c r="B53" s="177" t="s">
        <v>416</v>
      </c>
      <c r="C53" s="177"/>
      <c r="D53" s="177"/>
      <c r="E53" s="178">
        <v>3747431</v>
      </c>
      <c r="F53" s="178">
        <v>3418010</v>
      </c>
      <c r="G53" s="178">
        <v>3418010</v>
      </c>
    </row>
    <row r="54" spans="1:7" ht="49.5" customHeight="1">
      <c r="A54" s="177" t="s">
        <v>417</v>
      </c>
      <c r="B54" s="177" t="s">
        <v>416</v>
      </c>
      <c r="C54" s="177" t="s">
        <v>418</v>
      </c>
      <c r="D54" s="177"/>
      <c r="E54" s="178">
        <v>3747431</v>
      </c>
      <c r="F54" s="178">
        <v>3418010</v>
      </c>
      <c r="G54" s="178">
        <v>3418010</v>
      </c>
    </row>
    <row r="55" spans="1:7" ht="49.5" customHeight="1">
      <c r="A55" s="177" t="s">
        <v>419</v>
      </c>
      <c r="B55" s="177" t="s">
        <v>416</v>
      </c>
      <c r="C55" s="177" t="s">
        <v>418</v>
      </c>
      <c r="D55" s="177"/>
      <c r="E55" s="178">
        <v>3747431</v>
      </c>
      <c r="F55" s="178">
        <v>3418010</v>
      </c>
      <c r="G55" s="178">
        <v>3418010</v>
      </c>
    </row>
    <row r="56" spans="1:7" ht="49.5" customHeight="1">
      <c r="A56" s="177" t="s">
        <v>420</v>
      </c>
      <c r="B56" s="177" t="s">
        <v>416</v>
      </c>
      <c r="C56" s="177" t="s">
        <v>421</v>
      </c>
      <c r="D56" s="177"/>
      <c r="E56" s="178">
        <v>1323440</v>
      </c>
      <c r="F56" s="178">
        <v>1323440</v>
      </c>
      <c r="G56" s="178">
        <v>1323440</v>
      </c>
    </row>
    <row r="57" spans="1:7" ht="49.5" customHeight="1">
      <c r="A57" s="177" t="s">
        <v>379</v>
      </c>
      <c r="B57" s="177" t="s">
        <v>416</v>
      </c>
      <c r="C57" s="177" t="s">
        <v>421</v>
      </c>
      <c r="D57" s="177" t="s">
        <v>380</v>
      </c>
      <c r="E57" s="178">
        <v>1323440</v>
      </c>
      <c r="F57" s="178">
        <v>1323440</v>
      </c>
      <c r="G57" s="178">
        <v>1323440</v>
      </c>
    </row>
    <row r="58" spans="1:7" ht="49.5" customHeight="1">
      <c r="A58" s="177" t="s">
        <v>389</v>
      </c>
      <c r="B58" s="177" t="s">
        <v>416</v>
      </c>
      <c r="C58" s="177" t="s">
        <v>422</v>
      </c>
      <c r="D58" s="177"/>
      <c r="E58" s="178">
        <v>2394861</v>
      </c>
      <c r="F58" s="178">
        <v>1975440</v>
      </c>
      <c r="G58" s="178">
        <v>1975440</v>
      </c>
    </row>
    <row r="59" spans="1:7" ht="49.5" customHeight="1">
      <c r="A59" s="177" t="s">
        <v>379</v>
      </c>
      <c r="B59" s="177" t="s">
        <v>416</v>
      </c>
      <c r="C59" s="177" t="s">
        <v>422</v>
      </c>
      <c r="D59" s="177" t="s">
        <v>380</v>
      </c>
      <c r="E59" s="178">
        <v>2394861</v>
      </c>
      <c r="F59" s="178">
        <v>1975440</v>
      </c>
      <c r="G59" s="178">
        <v>1975440</v>
      </c>
    </row>
    <row r="60" spans="1:7" ht="49.5" customHeight="1">
      <c r="A60" s="177" t="s">
        <v>391</v>
      </c>
      <c r="B60" s="177" t="s">
        <v>416</v>
      </c>
      <c r="C60" s="177" t="s">
        <v>423</v>
      </c>
      <c r="D60" s="177"/>
      <c r="E60" s="178">
        <v>29130</v>
      </c>
      <c r="F60" s="178">
        <v>29130</v>
      </c>
      <c r="G60" s="178">
        <v>29130</v>
      </c>
    </row>
    <row r="61" spans="1:7" ht="49.5" customHeight="1">
      <c r="A61" s="177" t="s">
        <v>383</v>
      </c>
      <c r="B61" s="177" t="s">
        <v>416</v>
      </c>
      <c r="C61" s="177" t="s">
        <v>423</v>
      </c>
      <c r="D61" s="177" t="s">
        <v>384</v>
      </c>
      <c r="E61" s="178">
        <v>29130</v>
      </c>
      <c r="F61" s="178">
        <v>29130</v>
      </c>
      <c r="G61" s="178">
        <v>29130</v>
      </c>
    </row>
    <row r="62" spans="1:7" ht="49.5" customHeight="1">
      <c r="A62" s="177" t="s">
        <v>385</v>
      </c>
      <c r="B62" s="177" t="s">
        <v>416</v>
      </c>
      <c r="C62" s="177" t="s">
        <v>424</v>
      </c>
      <c r="D62" s="177"/>
      <c r="E62" s="178">
        <v>0</v>
      </c>
      <c r="F62" s="178">
        <v>90000</v>
      </c>
      <c r="G62" s="178">
        <v>90000</v>
      </c>
    </row>
    <row r="63" spans="1:7" ht="49.5" customHeight="1">
      <c r="A63" s="177" t="s">
        <v>379</v>
      </c>
      <c r="B63" s="177" t="s">
        <v>416</v>
      </c>
      <c r="C63" s="177" t="s">
        <v>424</v>
      </c>
      <c r="D63" s="177" t="s">
        <v>380</v>
      </c>
      <c r="E63" s="178">
        <v>0</v>
      </c>
      <c r="F63" s="178">
        <v>90000</v>
      </c>
      <c r="G63" s="178">
        <v>90000</v>
      </c>
    </row>
    <row r="64" spans="1:7" ht="19.5" customHeight="1">
      <c r="A64" s="177" t="s">
        <v>425</v>
      </c>
      <c r="B64" s="177" t="s">
        <v>426</v>
      </c>
      <c r="C64" s="177"/>
      <c r="D64" s="177"/>
      <c r="E64" s="178">
        <v>1100000</v>
      </c>
      <c r="F64" s="178">
        <v>0</v>
      </c>
      <c r="G64" s="178">
        <v>0</v>
      </c>
    </row>
    <row r="65" spans="1:7" ht="31.5" customHeight="1">
      <c r="A65" s="177" t="s">
        <v>427</v>
      </c>
      <c r="B65" s="177" t="s">
        <v>426</v>
      </c>
      <c r="C65" s="177" t="s">
        <v>428</v>
      </c>
      <c r="D65" s="177"/>
      <c r="E65" s="178">
        <v>1100000</v>
      </c>
      <c r="F65" s="178">
        <v>0</v>
      </c>
      <c r="G65" s="178">
        <v>0</v>
      </c>
    </row>
    <row r="66" spans="1:7" ht="49.5" customHeight="1">
      <c r="A66" s="177" t="s">
        <v>429</v>
      </c>
      <c r="B66" s="177" t="s">
        <v>426</v>
      </c>
      <c r="C66" s="177" t="s">
        <v>428</v>
      </c>
      <c r="D66" s="177"/>
      <c r="E66" s="178">
        <v>1100000</v>
      </c>
      <c r="F66" s="178">
        <v>0</v>
      </c>
      <c r="G66" s="178">
        <v>0</v>
      </c>
    </row>
    <row r="67" spans="1:7" ht="49.5" customHeight="1">
      <c r="A67" s="177" t="s">
        <v>430</v>
      </c>
      <c r="B67" s="177" t="s">
        <v>426</v>
      </c>
      <c r="C67" s="177" t="s">
        <v>431</v>
      </c>
      <c r="D67" s="177"/>
      <c r="E67" s="178">
        <v>1100000</v>
      </c>
      <c r="F67" s="178">
        <v>0</v>
      </c>
      <c r="G67" s="178">
        <v>0</v>
      </c>
    </row>
    <row r="68" spans="1:7" ht="21.75" customHeight="1">
      <c r="A68" s="177" t="s">
        <v>405</v>
      </c>
      <c r="B68" s="177" t="s">
        <v>426</v>
      </c>
      <c r="C68" s="177" t="s">
        <v>431</v>
      </c>
      <c r="D68" s="177" t="s">
        <v>406</v>
      </c>
      <c r="E68" s="178">
        <v>1100000</v>
      </c>
      <c r="F68" s="178">
        <v>0</v>
      </c>
      <c r="G68" s="178">
        <v>0</v>
      </c>
    </row>
    <row r="69" spans="1:7" ht="18" customHeight="1">
      <c r="A69" s="177" t="s">
        <v>432</v>
      </c>
      <c r="B69" s="177" t="s">
        <v>433</v>
      </c>
      <c r="C69" s="177"/>
      <c r="D69" s="177"/>
      <c r="E69" s="178">
        <v>1539752</v>
      </c>
      <c r="F69" s="178">
        <v>2000000</v>
      </c>
      <c r="G69" s="178">
        <v>2000000</v>
      </c>
    </row>
    <row r="70" spans="1:7" ht="49.5" customHeight="1">
      <c r="A70" s="177" t="s">
        <v>427</v>
      </c>
      <c r="B70" s="177" t="s">
        <v>433</v>
      </c>
      <c r="C70" s="177" t="s">
        <v>428</v>
      </c>
      <c r="D70" s="177"/>
      <c r="E70" s="178">
        <v>1539752</v>
      </c>
      <c r="F70" s="178">
        <v>2000000</v>
      </c>
      <c r="G70" s="178">
        <v>2000000</v>
      </c>
    </row>
    <row r="71" spans="1:7" ht="49.5" customHeight="1">
      <c r="A71" s="177" t="s">
        <v>429</v>
      </c>
      <c r="B71" s="177" t="s">
        <v>433</v>
      </c>
      <c r="C71" s="177" t="s">
        <v>428</v>
      </c>
      <c r="D71" s="177"/>
      <c r="E71" s="178">
        <v>1539752</v>
      </c>
      <c r="F71" s="178">
        <v>2000000</v>
      </c>
      <c r="G71" s="178">
        <v>2000000</v>
      </c>
    </row>
    <row r="72" spans="1:7" ht="18.75" customHeight="1">
      <c r="A72" s="177" t="s">
        <v>434</v>
      </c>
      <c r="B72" s="177" t="s">
        <v>433</v>
      </c>
      <c r="C72" s="177" t="s">
        <v>435</v>
      </c>
      <c r="D72" s="177"/>
      <c r="E72" s="178">
        <v>1539752</v>
      </c>
      <c r="F72" s="178">
        <v>2000000</v>
      </c>
      <c r="G72" s="178">
        <v>2000000</v>
      </c>
    </row>
    <row r="73" spans="1:7" ht="19.5" customHeight="1">
      <c r="A73" s="177" t="s">
        <v>405</v>
      </c>
      <c r="B73" s="177" t="s">
        <v>433</v>
      </c>
      <c r="C73" s="177" t="s">
        <v>435</v>
      </c>
      <c r="D73" s="177" t="s">
        <v>406</v>
      </c>
      <c r="E73" s="178">
        <v>1539752</v>
      </c>
      <c r="F73" s="178">
        <v>2000000</v>
      </c>
      <c r="G73" s="178">
        <v>2000000</v>
      </c>
    </row>
    <row r="74" spans="1:7" ht="21.75" customHeight="1">
      <c r="A74" s="177" t="s">
        <v>436</v>
      </c>
      <c r="B74" s="177" t="s">
        <v>437</v>
      </c>
      <c r="C74" s="177"/>
      <c r="D74" s="177"/>
      <c r="E74" s="178">
        <v>217253266.91</v>
      </c>
      <c r="F74" s="178">
        <v>204885617.58</v>
      </c>
      <c r="G74" s="178">
        <v>200507275.58</v>
      </c>
    </row>
    <row r="75" spans="1:7" ht="49.5" customHeight="1">
      <c r="A75" s="177" t="s">
        <v>438</v>
      </c>
      <c r="B75" s="177" t="s">
        <v>437</v>
      </c>
      <c r="C75" s="177" t="s">
        <v>439</v>
      </c>
      <c r="D75" s="177"/>
      <c r="E75" s="178">
        <v>5865966</v>
      </c>
      <c r="F75" s="178">
        <v>5404945</v>
      </c>
      <c r="G75" s="178">
        <v>5404945</v>
      </c>
    </row>
    <row r="76" spans="1:7" ht="49.5" customHeight="1">
      <c r="A76" s="177" t="s">
        <v>440</v>
      </c>
      <c r="B76" s="177" t="s">
        <v>437</v>
      </c>
      <c r="C76" s="177" t="s">
        <v>441</v>
      </c>
      <c r="D76" s="177"/>
      <c r="E76" s="178">
        <v>5865966</v>
      </c>
      <c r="F76" s="178">
        <v>5404945</v>
      </c>
      <c r="G76" s="178">
        <v>5404945</v>
      </c>
    </row>
    <row r="77" spans="1:7" ht="49.5" customHeight="1">
      <c r="A77" s="177" t="s">
        <v>442</v>
      </c>
      <c r="B77" s="177" t="s">
        <v>437</v>
      </c>
      <c r="C77" s="177" t="s">
        <v>443</v>
      </c>
      <c r="D77" s="177"/>
      <c r="E77" s="178">
        <v>53200</v>
      </c>
      <c r="F77" s="178">
        <v>53200</v>
      </c>
      <c r="G77" s="178">
        <v>53200</v>
      </c>
    </row>
    <row r="78" spans="1:7" ht="49.5" customHeight="1">
      <c r="A78" s="177" t="s">
        <v>383</v>
      </c>
      <c r="B78" s="177" t="s">
        <v>437</v>
      </c>
      <c r="C78" s="177" t="s">
        <v>443</v>
      </c>
      <c r="D78" s="177" t="s">
        <v>384</v>
      </c>
      <c r="E78" s="178">
        <v>53200</v>
      </c>
      <c r="F78" s="178">
        <v>53200</v>
      </c>
      <c r="G78" s="178">
        <v>53200</v>
      </c>
    </row>
    <row r="79" spans="1:7" ht="49.5" customHeight="1">
      <c r="A79" s="177" t="s">
        <v>444</v>
      </c>
      <c r="B79" s="177" t="s">
        <v>437</v>
      </c>
      <c r="C79" s="177" t="s">
        <v>445</v>
      </c>
      <c r="D79" s="177"/>
      <c r="E79" s="178">
        <v>5586307</v>
      </c>
      <c r="F79" s="178">
        <v>5351745</v>
      </c>
      <c r="G79" s="178">
        <v>5351745</v>
      </c>
    </row>
    <row r="80" spans="1:7" ht="49.5" customHeight="1">
      <c r="A80" s="177" t="s">
        <v>383</v>
      </c>
      <c r="B80" s="177" t="s">
        <v>437</v>
      </c>
      <c r="C80" s="177" t="s">
        <v>445</v>
      </c>
      <c r="D80" s="177" t="s">
        <v>384</v>
      </c>
      <c r="E80" s="178">
        <v>5586307</v>
      </c>
      <c r="F80" s="178">
        <v>5351745</v>
      </c>
      <c r="G80" s="178">
        <v>5351745</v>
      </c>
    </row>
    <row r="81" spans="1:7" ht="49.5" customHeight="1">
      <c r="A81" s="177" t="s">
        <v>446</v>
      </c>
      <c r="B81" s="177" t="s">
        <v>437</v>
      </c>
      <c r="C81" s="177" t="s">
        <v>447</v>
      </c>
      <c r="D81" s="177"/>
      <c r="E81" s="178">
        <v>163959</v>
      </c>
      <c r="F81" s="178">
        <v>0</v>
      </c>
      <c r="G81" s="178">
        <v>0</v>
      </c>
    </row>
    <row r="82" spans="1:7" ht="49.5" customHeight="1">
      <c r="A82" s="177" t="s">
        <v>383</v>
      </c>
      <c r="B82" s="177" t="s">
        <v>437</v>
      </c>
      <c r="C82" s="177" t="s">
        <v>447</v>
      </c>
      <c r="D82" s="177" t="s">
        <v>384</v>
      </c>
      <c r="E82" s="178">
        <v>163959</v>
      </c>
      <c r="F82" s="178">
        <v>0</v>
      </c>
      <c r="G82" s="178">
        <v>0</v>
      </c>
    </row>
    <row r="83" spans="1:7" ht="49.5" customHeight="1">
      <c r="A83" s="177" t="s">
        <v>448</v>
      </c>
      <c r="B83" s="177" t="s">
        <v>437</v>
      </c>
      <c r="C83" s="177" t="s">
        <v>449</v>
      </c>
      <c r="D83" s="177"/>
      <c r="E83" s="178">
        <v>62500</v>
      </c>
      <c r="F83" s="178">
        <v>0</v>
      </c>
      <c r="G83" s="178">
        <v>0</v>
      </c>
    </row>
    <row r="84" spans="1:7" ht="49.5" customHeight="1">
      <c r="A84" s="177" t="s">
        <v>383</v>
      </c>
      <c r="B84" s="177" t="s">
        <v>437</v>
      </c>
      <c r="C84" s="177" t="s">
        <v>449</v>
      </c>
      <c r="D84" s="177" t="s">
        <v>384</v>
      </c>
      <c r="E84" s="178">
        <v>62500</v>
      </c>
      <c r="F84" s="178">
        <v>0</v>
      </c>
      <c r="G84" s="178">
        <v>0</v>
      </c>
    </row>
    <row r="85" spans="1:7" ht="49.5" customHeight="1">
      <c r="A85" s="177" t="s">
        <v>450</v>
      </c>
      <c r="B85" s="177" t="s">
        <v>437</v>
      </c>
      <c r="C85" s="177" t="s">
        <v>451</v>
      </c>
      <c r="D85" s="177"/>
      <c r="E85" s="178">
        <v>541124</v>
      </c>
      <c r="F85" s="178">
        <v>11508084</v>
      </c>
      <c r="G85" s="178">
        <v>6574614</v>
      </c>
    </row>
    <row r="86" spans="1:7" ht="49.5" customHeight="1">
      <c r="A86" s="177" t="s">
        <v>452</v>
      </c>
      <c r="B86" s="177" t="s">
        <v>437</v>
      </c>
      <c r="C86" s="177" t="s">
        <v>453</v>
      </c>
      <c r="D86" s="177"/>
      <c r="E86" s="178">
        <v>541124</v>
      </c>
      <c r="F86" s="178">
        <v>11508084</v>
      </c>
      <c r="G86" s="178">
        <v>6574614</v>
      </c>
    </row>
    <row r="87" spans="1:7" ht="49.5" customHeight="1">
      <c r="A87" s="177" t="s">
        <v>454</v>
      </c>
      <c r="B87" s="177" t="s">
        <v>437</v>
      </c>
      <c r="C87" s="177" t="s">
        <v>455</v>
      </c>
      <c r="D87" s="177"/>
      <c r="E87" s="178">
        <v>0</v>
      </c>
      <c r="F87" s="178">
        <v>11151730</v>
      </c>
      <c r="G87" s="178">
        <v>6298935</v>
      </c>
    </row>
    <row r="88" spans="1:7" ht="49.5" customHeight="1">
      <c r="A88" s="177" t="s">
        <v>383</v>
      </c>
      <c r="B88" s="177" t="s">
        <v>437</v>
      </c>
      <c r="C88" s="177" t="s">
        <v>455</v>
      </c>
      <c r="D88" s="177" t="s">
        <v>384</v>
      </c>
      <c r="E88" s="178">
        <v>0</v>
      </c>
      <c r="F88" s="178">
        <v>11151730</v>
      </c>
      <c r="G88" s="178">
        <v>6298935</v>
      </c>
    </row>
    <row r="89" spans="1:7" ht="49.5" customHeight="1">
      <c r="A89" s="177" t="s">
        <v>456</v>
      </c>
      <c r="B89" s="177" t="s">
        <v>437</v>
      </c>
      <c r="C89" s="177" t="s">
        <v>457</v>
      </c>
      <c r="D89" s="177"/>
      <c r="E89" s="178">
        <v>0</v>
      </c>
      <c r="F89" s="178">
        <v>156354</v>
      </c>
      <c r="G89" s="178">
        <v>75679</v>
      </c>
    </row>
    <row r="90" spans="1:7" ht="49.5" customHeight="1">
      <c r="A90" s="177" t="s">
        <v>383</v>
      </c>
      <c r="B90" s="177" t="s">
        <v>437</v>
      </c>
      <c r="C90" s="177" t="s">
        <v>457</v>
      </c>
      <c r="D90" s="177" t="s">
        <v>384</v>
      </c>
      <c r="E90" s="178">
        <v>0</v>
      </c>
      <c r="F90" s="178">
        <v>156354</v>
      </c>
      <c r="G90" s="178">
        <v>75679</v>
      </c>
    </row>
    <row r="91" spans="1:7" ht="49.5" customHeight="1">
      <c r="A91" s="177" t="s">
        <v>458</v>
      </c>
      <c r="B91" s="177" t="s">
        <v>437</v>
      </c>
      <c r="C91" s="177" t="s">
        <v>459</v>
      </c>
      <c r="D91" s="177"/>
      <c r="E91" s="178">
        <v>541124</v>
      </c>
      <c r="F91" s="178">
        <v>200000</v>
      </c>
      <c r="G91" s="178">
        <v>200000</v>
      </c>
    </row>
    <row r="92" spans="1:7" ht="49.5" customHeight="1">
      <c r="A92" s="177" t="s">
        <v>383</v>
      </c>
      <c r="B92" s="177" t="s">
        <v>437</v>
      </c>
      <c r="C92" s="177" t="s">
        <v>459</v>
      </c>
      <c r="D92" s="177" t="s">
        <v>384</v>
      </c>
      <c r="E92" s="178">
        <v>541124</v>
      </c>
      <c r="F92" s="178">
        <v>200000</v>
      </c>
      <c r="G92" s="178">
        <v>200000</v>
      </c>
    </row>
    <row r="93" spans="1:7" ht="49.5" customHeight="1">
      <c r="A93" s="177" t="s">
        <v>460</v>
      </c>
      <c r="B93" s="177" t="s">
        <v>437</v>
      </c>
      <c r="C93" s="177" t="s">
        <v>461</v>
      </c>
      <c r="D93" s="177"/>
      <c r="E93" s="178">
        <v>100000</v>
      </c>
      <c r="F93" s="178">
        <v>0</v>
      </c>
      <c r="G93" s="178">
        <v>0</v>
      </c>
    </row>
    <row r="94" spans="1:7" ht="49.5" customHeight="1">
      <c r="A94" s="177" t="s">
        <v>462</v>
      </c>
      <c r="B94" s="177" t="s">
        <v>437</v>
      </c>
      <c r="C94" s="177" t="s">
        <v>463</v>
      </c>
      <c r="D94" s="177"/>
      <c r="E94" s="178">
        <v>100000</v>
      </c>
      <c r="F94" s="178">
        <v>0</v>
      </c>
      <c r="G94" s="178">
        <v>0</v>
      </c>
    </row>
    <row r="95" spans="1:7" ht="49.5" customHeight="1">
      <c r="A95" s="177" t="s">
        <v>464</v>
      </c>
      <c r="B95" s="177" t="s">
        <v>437</v>
      </c>
      <c r="C95" s="177" t="s">
        <v>465</v>
      </c>
      <c r="D95" s="177"/>
      <c r="E95" s="178">
        <v>100000</v>
      </c>
      <c r="F95" s="178">
        <v>0</v>
      </c>
      <c r="G95" s="178">
        <v>0</v>
      </c>
    </row>
    <row r="96" spans="1:7" ht="49.5" customHeight="1">
      <c r="A96" s="177" t="s">
        <v>383</v>
      </c>
      <c r="B96" s="177" t="s">
        <v>437</v>
      </c>
      <c r="C96" s="177" t="s">
        <v>465</v>
      </c>
      <c r="D96" s="177" t="s">
        <v>384</v>
      </c>
      <c r="E96" s="178">
        <v>100000</v>
      </c>
      <c r="F96" s="178">
        <v>0</v>
      </c>
      <c r="G96" s="178">
        <v>0</v>
      </c>
    </row>
    <row r="97" spans="1:7" ht="49.5" customHeight="1">
      <c r="A97" s="177" t="s">
        <v>466</v>
      </c>
      <c r="B97" s="177" t="s">
        <v>437</v>
      </c>
      <c r="C97" s="177" t="s">
        <v>467</v>
      </c>
      <c r="D97" s="177"/>
      <c r="E97" s="178">
        <v>28440421.91</v>
      </c>
      <c r="F97" s="178">
        <v>29959361.58</v>
      </c>
      <c r="G97" s="178">
        <v>30502541.58</v>
      </c>
    </row>
    <row r="98" spans="1:7" ht="49.5" customHeight="1">
      <c r="A98" s="177" t="s">
        <v>468</v>
      </c>
      <c r="B98" s="177" t="s">
        <v>437</v>
      </c>
      <c r="C98" s="177" t="s">
        <v>469</v>
      </c>
      <c r="D98" s="177"/>
      <c r="E98" s="178">
        <v>28440421.91</v>
      </c>
      <c r="F98" s="178">
        <v>29959361.58</v>
      </c>
      <c r="G98" s="178">
        <v>30502541.58</v>
      </c>
    </row>
    <row r="99" spans="1:7" ht="49.5" customHeight="1">
      <c r="A99" s="177" t="s">
        <v>470</v>
      </c>
      <c r="B99" s="177" t="s">
        <v>437</v>
      </c>
      <c r="C99" s="177" t="s">
        <v>471</v>
      </c>
      <c r="D99" s="177"/>
      <c r="E99" s="178">
        <v>86592</v>
      </c>
      <c r="F99" s="178">
        <v>0</v>
      </c>
      <c r="G99" s="178">
        <v>0</v>
      </c>
    </row>
    <row r="100" spans="1:7" ht="49.5" customHeight="1">
      <c r="A100" s="177" t="s">
        <v>383</v>
      </c>
      <c r="B100" s="177" t="s">
        <v>437</v>
      </c>
      <c r="C100" s="177" t="s">
        <v>471</v>
      </c>
      <c r="D100" s="177" t="s">
        <v>384</v>
      </c>
      <c r="E100" s="178">
        <v>86592</v>
      </c>
      <c r="F100" s="178">
        <v>0</v>
      </c>
      <c r="G100" s="178">
        <v>0</v>
      </c>
    </row>
    <row r="101" spans="1:7" ht="49.5" customHeight="1">
      <c r="A101" s="177" t="s">
        <v>472</v>
      </c>
      <c r="B101" s="177" t="s">
        <v>437</v>
      </c>
      <c r="C101" s="177" t="s">
        <v>473</v>
      </c>
      <c r="D101" s="177"/>
      <c r="E101" s="178">
        <v>1274700</v>
      </c>
      <c r="F101" s="178">
        <v>1000000</v>
      </c>
      <c r="G101" s="178">
        <v>1000000</v>
      </c>
    </row>
    <row r="102" spans="1:7" ht="49.5" customHeight="1">
      <c r="A102" s="177" t="s">
        <v>383</v>
      </c>
      <c r="B102" s="177" t="s">
        <v>437</v>
      </c>
      <c r="C102" s="177" t="s">
        <v>473</v>
      </c>
      <c r="D102" s="177" t="s">
        <v>384</v>
      </c>
      <c r="E102" s="178">
        <v>1274700</v>
      </c>
      <c r="F102" s="178">
        <v>1000000</v>
      </c>
      <c r="G102" s="178">
        <v>1000000</v>
      </c>
    </row>
    <row r="103" spans="1:7" ht="49.5" customHeight="1">
      <c r="A103" s="177" t="s">
        <v>474</v>
      </c>
      <c r="B103" s="177" t="s">
        <v>437</v>
      </c>
      <c r="C103" s="177" t="s">
        <v>475</v>
      </c>
      <c r="D103" s="177"/>
      <c r="E103" s="178">
        <v>0</v>
      </c>
      <c r="F103" s="178">
        <v>85610</v>
      </c>
      <c r="G103" s="178">
        <v>85610</v>
      </c>
    </row>
    <row r="104" spans="1:7" ht="49.5" customHeight="1">
      <c r="A104" s="177" t="s">
        <v>383</v>
      </c>
      <c r="B104" s="177" t="s">
        <v>437</v>
      </c>
      <c r="C104" s="177" t="s">
        <v>475</v>
      </c>
      <c r="D104" s="177" t="s">
        <v>384</v>
      </c>
      <c r="E104" s="178">
        <v>0</v>
      </c>
      <c r="F104" s="178">
        <v>85610</v>
      </c>
      <c r="G104" s="178">
        <v>85610</v>
      </c>
    </row>
    <row r="105" spans="1:7" ht="49.5" customHeight="1">
      <c r="A105" s="177" t="s">
        <v>476</v>
      </c>
      <c r="B105" s="177" t="s">
        <v>437</v>
      </c>
      <c r="C105" s="177" t="s">
        <v>477</v>
      </c>
      <c r="D105" s="177"/>
      <c r="E105" s="178">
        <v>19652600</v>
      </c>
      <c r="F105" s="178">
        <v>12932880</v>
      </c>
      <c r="G105" s="178">
        <v>13476060</v>
      </c>
    </row>
    <row r="106" spans="1:7" ht="49.5" customHeight="1">
      <c r="A106" s="177" t="s">
        <v>383</v>
      </c>
      <c r="B106" s="177" t="s">
        <v>437</v>
      </c>
      <c r="C106" s="177" t="s">
        <v>477</v>
      </c>
      <c r="D106" s="177" t="s">
        <v>384</v>
      </c>
      <c r="E106" s="178">
        <v>19652600</v>
      </c>
      <c r="F106" s="178">
        <v>12932880</v>
      </c>
      <c r="G106" s="178">
        <v>13476060</v>
      </c>
    </row>
    <row r="107" spans="1:7" ht="49.5" customHeight="1">
      <c r="A107" s="177" t="s">
        <v>478</v>
      </c>
      <c r="B107" s="177" t="s">
        <v>437</v>
      </c>
      <c r="C107" s="177" t="s">
        <v>479</v>
      </c>
      <c r="D107" s="177"/>
      <c r="E107" s="178">
        <v>109990.91</v>
      </c>
      <c r="F107" s="178">
        <v>10000</v>
      </c>
      <c r="G107" s="178">
        <v>10000</v>
      </c>
    </row>
    <row r="108" spans="1:7" ht="49.5" customHeight="1">
      <c r="A108" s="177" t="s">
        <v>405</v>
      </c>
      <c r="B108" s="177" t="s">
        <v>437</v>
      </c>
      <c r="C108" s="177" t="s">
        <v>479</v>
      </c>
      <c r="D108" s="177" t="s">
        <v>406</v>
      </c>
      <c r="E108" s="178">
        <v>109990.91</v>
      </c>
      <c r="F108" s="178">
        <v>10000</v>
      </c>
      <c r="G108" s="178">
        <v>10000</v>
      </c>
    </row>
    <row r="109" spans="1:7" ht="49.5" customHeight="1">
      <c r="A109" s="177" t="s">
        <v>480</v>
      </c>
      <c r="B109" s="177" t="s">
        <v>437</v>
      </c>
      <c r="C109" s="177" t="s">
        <v>481</v>
      </c>
      <c r="D109" s="177"/>
      <c r="E109" s="178">
        <v>30000</v>
      </c>
      <c r="F109" s="178">
        <v>0</v>
      </c>
      <c r="G109" s="178">
        <v>0</v>
      </c>
    </row>
    <row r="110" spans="1:7" ht="49.5" customHeight="1">
      <c r="A110" s="177" t="s">
        <v>383</v>
      </c>
      <c r="B110" s="177" t="s">
        <v>437</v>
      </c>
      <c r="C110" s="177" t="s">
        <v>481</v>
      </c>
      <c r="D110" s="177" t="s">
        <v>384</v>
      </c>
      <c r="E110" s="178">
        <v>30000</v>
      </c>
      <c r="F110" s="178">
        <v>0</v>
      </c>
      <c r="G110" s="178">
        <v>0</v>
      </c>
    </row>
    <row r="111" spans="1:7" ht="49.5" customHeight="1">
      <c r="A111" s="177" t="s">
        <v>482</v>
      </c>
      <c r="B111" s="177" t="s">
        <v>437</v>
      </c>
      <c r="C111" s="177" t="s">
        <v>483</v>
      </c>
      <c r="D111" s="177"/>
      <c r="E111" s="178">
        <v>963371</v>
      </c>
      <c r="F111" s="178">
        <v>0</v>
      </c>
      <c r="G111" s="178">
        <v>0</v>
      </c>
    </row>
    <row r="112" spans="1:7" ht="49.5" customHeight="1">
      <c r="A112" s="177" t="s">
        <v>383</v>
      </c>
      <c r="B112" s="177" t="s">
        <v>437</v>
      </c>
      <c r="C112" s="177" t="s">
        <v>483</v>
      </c>
      <c r="D112" s="177" t="s">
        <v>384</v>
      </c>
      <c r="E112" s="178">
        <v>963371</v>
      </c>
      <c r="F112" s="178">
        <v>0</v>
      </c>
      <c r="G112" s="178">
        <v>0</v>
      </c>
    </row>
    <row r="113" spans="1:7" ht="49.5" customHeight="1">
      <c r="A113" s="177" t="s">
        <v>484</v>
      </c>
      <c r="B113" s="177" t="s">
        <v>437</v>
      </c>
      <c r="C113" s="177" t="s">
        <v>485</v>
      </c>
      <c r="D113" s="177"/>
      <c r="E113" s="178">
        <v>6323168</v>
      </c>
      <c r="F113" s="178">
        <v>15930871.58</v>
      </c>
      <c r="G113" s="178">
        <v>15930871.58</v>
      </c>
    </row>
    <row r="114" spans="1:7" ht="49.5" customHeight="1">
      <c r="A114" s="177" t="s">
        <v>383</v>
      </c>
      <c r="B114" s="177" t="s">
        <v>437</v>
      </c>
      <c r="C114" s="177" t="s">
        <v>485</v>
      </c>
      <c r="D114" s="177" t="s">
        <v>384</v>
      </c>
      <c r="E114" s="178">
        <v>6323168</v>
      </c>
      <c r="F114" s="178">
        <v>15930871.58</v>
      </c>
      <c r="G114" s="178">
        <v>15930871.58</v>
      </c>
    </row>
    <row r="115" spans="1:7" ht="49.5" customHeight="1">
      <c r="A115" s="177" t="s">
        <v>395</v>
      </c>
      <c r="B115" s="177" t="s">
        <v>437</v>
      </c>
      <c r="C115" s="177" t="s">
        <v>396</v>
      </c>
      <c r="D115" s="177"/>
      <c r="E115" s="178">
        <v>772500</v>
      </c>
      <c r="F115" s="178">
        <v>772500</v>
      </c>
      <c r="G115" s="178">
        <v>772500</v>
      </c>
    </row>
    <row r="116" spans="1:7" ht="49.5" customHeight="1">
      <c r="A116" s="177" t="s">
        <v>397</v>
      </c>
      <c r="B116" s="177" t="s">
        <v>437</v>
      </c>
      <c r="C116" s="177" t="s">
        <v>398</v>
      </c>
      <c r="D116" s="177"/>
      <c r="E116" s="178">
        <v>772500</v>
      </c>
      <c r="F116" s="178">
        <v>772500</v>
      </c>
      <c r="G116" s="178">
        <v>772500</v>
      </c>
    </row>
    <row r="117" spans="1:7" ht="49.5" customHeight="1">
      <c r="A117" s="177" t="s">
        <v>486</v>
      </c>
      <c r="B117" s="177" t="s">
        <v>437</v>
      </c>
      <c r="C117" s="177" t="s">
        <v>487</v>
      </c>
      <c r="D117" s="177"/>
      <c r="E117" s="178">
        <v>6000</v>
      </c>
      <c r="F117" s="178">
        <v>6000</v>
      </c>
      <c r="G117" s="178">
        <v>6000</v>
      </c>
    </row>
    <row r="118" spans="1:7" ht="49.5" customHeight="1">
      <c r="A118" s="177" t="s">
        <v>383</v>
      </c>
      <c r="B118" s="177" t="s">
        <v>437</v>
      </c>
      <c r="C118" s="177" t="s">
        <v>487</v>
      </c>
      <c r="D118" s="177" t="s">
        <v>384</v>
      </c>
      <c r="E118" s="178">
        <v>6000</v>
      </c>
      <c r="F118" s="178">
        <v>6000</v>
      </c>
      <c r="G118" s="178">
        <v>6000</v>
      </c>
    </row>
    <row r="119" spans="1:7" ht="49.5" customHeight="1">
      <c r="A119" s="177" t="s">
        <v>488</v>
      </c>
      <c r="B119" s="177" t="s">
        <v>437</v>
      </c>
      <c r="C119" s="177" t="s">
        <v>489</v>
      </c>
      <c r="D119" s="177"/>
      <c r="E119" s="178">
        <v>766500</v>
      </c>
      <c r="F119" s="178">
        <v>766500</v>
      </c>
      <c r="G119" s="178">
        <v>766500</v>
      </c>
    </row>
    <row r="120" spans="1:7" ht="49.5" customHeight="1">
      <c r="A120" s="177" t="s">
        <v>379</v>
      </c>
      <c r="B120" s="177" t="s">
        <v>437</v>
      </c>
      <c r="C120" s="177" t="s">
        <v>489</v>
      </c>
      <c r="D120" s="177" t="s">
        <v>380</v>
      </c>
      <c r="E120" s="178">
        <v>671832</v>
      </c>
      <c r="F120" s="178">
        <v>736500</v>
      </c>
      <c r="G120" s="178">
        <v>736500</v>
      </c>
    </row>
    <row r="121" spans="1:7" ht="49.5" customHeight="1">
      <c r="A121" s="177" t="s">
        <v>383</v>
      </c>
      <c r="B121" s="177" t="s">
        <v>437</v>
      </c>
      <c r="C121" s="177" t="s">
        <v>489</v>
      </c>
      <c r="D121" s="177" t="s">
        <v>384</v>
      </c>
      <c r="E121" s="178">
        <v>94668</v>
      </c>
      <c r="F121" s="178">
        <v>30000</v>
      </c>
      <c r="G121" s="178">
        <v>30000</v>
      </c>
    </row>
    <row r="122" spans="1:7" ht="49.5" customHeight="1">
      <c r="A122" s="177" t="s">
        <v>490</v>
      </c>
      <c r="B122" s="177" t="s">
        <v>437</v>
      </c>
      <c r="C122" s="177" t="s">
        <v>491</v>
      </c>
      <c r="D122" s="177"/>
      <c r="E122" s="178">
        <v>51435564</v>
      </c>
      <c r="F122" s="178">
        <v>50072000</v>
      </c>
      <c r="G122" s="178">
        <v>50072000</v>
      </c>
    </row>
    <row r="123" spans="1:7" ht="49.5" customHeight="1">
      <c r="A123" s="177" t="s">
        <v>492</v>
      </c>
      <c r="B123" s="177" t="s">
        <v>437</v>
      </c>
      <c r="C123" s="177" t="s">
        <v>493</v>
      </c>
      <c r="D123" s="177"/>
      <c r="E123" s="178">
        <v>51435564</v>
      </c>
      <c r="F123" s="178">
        <v>50072000</v>
      </c>
      <c r="G123" s="178">
        <v>50072000</v>
      </c>
    </row>
    <row r="124" spans="1:7" ht="49.5" customHeight="1">
      <c r="A124" s="177" t="s">
        <v>494</v>
      </c>
      <c r="B124" s="177" t="s">
        <v>437</v>
      </c>
      <c r="C124" s="177" t="s">
        <v>495</v>
      </c>
      <c r="D124" s="177"/>
      <c r="E124" s="178">
        <v>51435564</v>
      </c>
      <c r="F124" s="178">
        <v>50072000</v>
      </c>
      <c r="G124" s="178">
        <v>50072000</v>
      </c>
    </row>
    <row r="125" spans="1:7" ht="49.5" customHeight="1">
      <c r="A125" s="177" t="s">
        <v>379</v>
      </c>
      <c r="B125" s="177" t="s">
        <v>437</v>
      </c>
      <c r="C125" s="177" t="s">
        <v>495</v>
      </c>
      <c r="D125" s="177" t="s">
        <v>380</v>
      </c>
      <c r="E125" s="178">
        <v>48683314</v>
      </c>
      <c r="F125" s="178">
        <v>47292232</v>
      </c>
      <c r="G125" s="178">
        <v>47292232</v>
      </c>
    </row>
    <row r="126" spans="1:7" ht="49.5" customHeight="1">
      <c r="A126" s="177" t="s">
        <v>383</v>
      </c>
      <c r="B126" s="177" t="s">
        <v>437</v>
      </c>
      <c r="C126" s="177" t="s">
        <v>495</v>
      </c>
      <c r="D126" s="177" t="s">
        <v>384</v>
      </c>
      <c r="E126" s="178">
        <v>2751450</v>
      </c>
      <c r="F126" s="178">
        <v>2778968</v>
      </c>
      <c r="G126" s="178">
        <v>2778968</v>
      </c>
    </row>
    <row r="127" spans="1:7" ht="49.5" customHeight="1">
      <c r="A127" s="177" t="s">
        <v>405</v>
      </c>
      <c r="B127" s="177" t="s">
        <v>437</v>
      </c>
      <c r="C127" s="177" t="s">
        <v>495</v>
      </c>
      <c r="D127" s="177" t="s">
        <v>406</v>
      </c>
      <c r="E127" s="178">
        <v>800</v>
      </c>
      <c r="F127" s="178">
        <v>800</v>
      </c>
      <c r="G127" s="178">
        <v>800</v>
      </c>
    </row>
    <row r="128" spans="1:7" ht="49.5" customHeight="1">
      <c r="A128" s="177" t="s">
        <v>496</v>
      </c>
      <c r="B128" s="177" t="s">
        <v>437</v>
      </c>
      <c r="C128" s="177" t="s">
        <v>497</v>
      </c>
      <c r="D128" s="177"/>
      <c r="E128" s="178">
        <v>12924653</v>
      </c>
      <c r="F128" s="178">
        <v>13568623</v>
      </c>
      <c r="G128" s="178">
        <v>13580571</v>
      </c>
    </row>
    <row r="129" spans="1:7" ht="49.5" customHeight="1">
      <c r="A129" s="177" t="s">
        <v>498</v>
      </c>
      <c r="B129" s="177" t="s">
        <v>437</v>
      </c>
      <c r="C129" s="177" t="s">
        <v>499</v>
      </c>
      <c r="D129" s="177"/>
      <c r="E129" s="178">
        <v>12924653</v>
      </c>
      <c r="F129" s="178">
        <v>13568623</v>
      </c>
      <c r="G129" s="178">
        <v>13580571</v>
      </c>
    </row>
    <row r="130" spans="1:7" ht="49.5" customHeight="1">
      <c r="A130" s="177" t="s">
        <v>500</v>
      </c>
      <c r="B130" s="177" t="s">
        <v>437</v>
      </c>
      <c r="C130" s="177" t="s">
        <v>501</v>
      </c>
      <c r="D130" s="177"/>
      <c r="E130" s="178">
        <v>12924653</v>
      </c>
      <c r="F130" s="178">
        <v>13568623</v>
      </c>
      <c r="G130" s="178">
        <v>13580571</v>
      </c>
    </row>
    <row r="131" spans="1:7" ht="49.5" customHeight="1">
      <c r="A131" s="177" t="s">
        <v>379</v>
      </c>
      <c r="B131" s="177" t="s">
        <v>437</v>
      </c>
      <c r="C131" s="177" t="s">
        <v>501</v>
      </c>
      <c r="D131" s="177" t="s">
        <v>380</v>
      </c>
      <c r="E131" s="178">
        <v>11048460</v>
      </c>
      <c r="F131" s="178">
        <v>11734823</v>
      </c>
      <c r="G131" s="178">
        <v>11734823</v>
      </c>
    </row>
    <row r="132" spans="1:7" ht="49.5" customHeight="1">
      <c r="A132" s="177" t="s">
        <v>383</v>
      </c>
      <c r="B132" s="177" t="s">
        <v>437</v>
      </c>
      <c r="C132" s="177" t="s">
        <v>501</v>
      </c>
      <c r="D132" s="177" t="s">
        <v>384</v>
      </c>
      <c r="E132" s="178">
        <v>1876193</v>
      </c>
      <c r="F132" s="178">
        <v>1833800</v>
      </c>
      <c r="G132" s="178">
        <v>1845748</v>
      </c>
    </row>
    <row r="133" spans="1:7" ht="49.5" customHeight="1">
      <c r="A133" s="177" t="s">
        <v>502</v>
      </c>
      <c r="B133" s="177" t="s">
        <v>437</v>
      </c>
      <c r="C133" s="177" t="s">
        <v>503</v>
      </c>
      <c r="D133" s="177"/>
      <c r="E133" s="178">
        <v>108383788</v>
      </c>
      <c r="F133" s="178">
        <v>68672589</v>
      </c>
      <c r="G133" s="178">
        <v>68672589</v>
      </c>
    </row>
    <row r="134" spans="1:7" ht="49.5" customHeight="1">
      <c r="A134" s="177" t="s">
        <v>504</v>
      </c>
      <c r="B134" s="177" t="s">
        <v>437</v>
      </c>
      <c r="C134" s="177" t="s">
        <v>505</v>
      </c>
      <c r="D134" s="177"/>
      <c r="E134" s="178">
        <v>102625505</v>
      </c>
      <c r="F134" s="178">
        <v>68672589</v>
      </c>
      <c r="G134" s="178">
        <v>68672589</v>
      </c>
    </row>
    <row r="135" spans="1:7" ht="49.5" customHeight="1">
      <c r="A135" s="177" t="s">
        <v>506</v>
      </c>
      <c r="B135" s="177" t="s">
        <v>437</v>
      </c>
      <c r="C135" s="177" t="s">
        <v>507</v>
      </c>
      <c r="D135" s="177"/>
      <c r="E135" s="178">
        <v>3030445</v>
      </c>
      <c r="F135" s="178">
        <v>2732935</v>
      </c>
      <c r="G135" s="178">
        <v>2732935</v>
      </c>
    </row>
    <row r="136" spans="1:7" ht="49.5" customHeight="1">
      <c r="A136" s="177" t="s">
        <v>508</v>
      </c>
      <c r="B136" s="177" t="s">
        <v>437</v>
      </c>
      <c r="C136" s="177" t="s">
        <v>507</v>
      </c>
      <c r="D136" s="177" t="s">
        <v>509</v>
      </c>
      <c r="E136" s="178">
        <v>3030445</v>
      </c>
      <c r="F136" s="178">
        <v>2732935</v>
      </c>
      <c r="G136" s="178">
        <v>2732935</v>
      </c>
    </row>
    <row r="137" spans="1:7" ht="49.5" customHeight="1">
      <c r="A137" s="177" t="s">
        <v>510</v>
      </c>
      <c r="B137" s="177" t="s">
        <v>437</v>
      </c>
      <c r="C137" s="177" t="s">
        <v>511</v>
      </c>
      <c r="D137" s="177"/>
      <c r="E137" s="178">
        <v>60333776</v>
      </c>
      <c r="F137" s="178">
        <v>46599410</v>
      </c>
      <c r="G137" s="178">
        <v>46599410</v>
      </c>
    </row>
    <row r="138" spans="1:7" ht="49.5" customHeight="1">
      <c r="A138" s="177" t="s">
        <v>508</v>
      </c>
      <c r="B138" s="177" t="s">
        <v>437</v>
      </c>
      <c r="C138" s="177" t="s">
        <v>511</v>
      </c>
      <c r="D138" s="177" t="s">
        <v>509</v>
      </c>
      <c r="E138" s="178">
        <v>60333776</v>
      </c>
      <c r="F138" s="178">
        <v>46599410</v>
      </c>
      <c r="G138" s="178">
        <v>46599410</v>
      </c>
    </row>
    <row r="139" spans="1:7" ht="49.5" customHeight="1">
      <c r="A139" s="177" t="s">
        <v>512</v>
      </c>
      <c r="B139" s="177" t="s">
        <v>437</v>
      </c>
      <c r="C139" s="177" t="s">
        <v>513</v>
      </c>
      <c r="D139" s="177"/>
      <c r="E139" s="178">
        <v>39261284</v>
      </c>
      <c r="F139" s="178">
        <v>19340244</v>
      </c>
      <c r="G139" s="178">
        <v>19340244</v>
      </c>
    </row>
    <row r="140" spans="1:7" ht="49.5" customHeight="1">
      <c r="A140" s="177" t="s">
        <v>508</v>
      </c>
      <c r="B140" s="177" t="s">
        <v>437</v>
      </c>
      <c r="C140" s="177" t="s">
        <v>513</v>
      </c>
      <c r="D140" s="177" t="s">
        <v>509</v>
      </c>
      <c r="E140" s="178">
        <v>39261284</v>
      </c>
      <c r="F140" s="178">
        <v>19340244</v>
      </c>
      <c r="G140" s="178">
        <v>19340244</v>
      </c>
    </row>
    <row r="141" spans="1:7" ht="49.5" customHeight="1">
      <c r="A141" s="177" t="s">
        <v>514</v>
      </c>
      <c r="B141" s="177" t="s">
        <v>437</v>
      </c>
      <c r="C141" s="177" t="s">
        <v>515</v>
      </c>
      <c r="D141" s="177"/>
      <c r="E141" s="178">
        <v>5758283</v>
      </c>
      <c r="F141" s="178">
        <v>0</v>
      </c>
      <c r="G141" s="178">
        <v>0</v>
      </c>
    </row>
    <row r="142" spans="1:7" ht="49.5" customHeight="1">
      <c r="A142" s="177" t="s">
        <v>516</v>
      </c>
      <c r="B142" s="177" t="s">
        <v>437</v>
      </c>
      <c r="C142" s="177" t="s">
        <v>517</v>
      </c>
      <c r="D142" s="177"/>
      <c r="E142" s="178">
        <v>5758283</v>
      </c>
      <c r="F142" s="178">
        <v>0</v>
      </c>
      <c r="G142" s="178">
        <v>0</v>
      </c>
    </row>
    <row r="143" spans="1:7" ht="49.5" customHeight="1">
      <c r="A143" s="177" t="s">
        <v>508</v>
      </c>
      <c r="B143" s="177" t="s">
        <v>437</v>
      </c>
      <c r="C143" s="177" t="s">
        <v>517</v>
      </c>
      <c r="D143" s="177" t="s">
        <v>509</v>
      </c>
      <c r="E143" s="178">
        <v>5758283</v>
      </c>
      <c r="F143" s="178">
        <v>0</v>
      </c>
      <c r="G143" s="178">
        <v>0</v>
      </c>
    </row>
    <row r="144" spans="1:7" ht="49.5" customHeight="1">
      <c r="A144" s="177" t="s">
        <v>427</v>
      </c>
      <c r="B144" s="177" t="s">
        <v>437</v>
      </c>
      <c r="C144" s="177" t="s">
        <v>428</v>
      </c>
      <c r="D144" s="177"/>
      <c r="E144" s="178">
        <v>1834781</v>
      </c>
      <c r="F144" s="178">
        <v>1048100</v>
      </c>
      <c r="G144" s="178">
        <v>1048100</v>
      </c>
    </row>
    <row r="145" spans="1:7" ht="49.5" customHeight="1">
      <c r="A145" s="177" t="s">
        <v>429</v>
      </c>
      <c r="B145" s="177" t="s">
        <v>437</v>
      </c>
      <c r="C145" s="177" t="s">
        <v>428</v>
      </c>
      <c r="D145" s="177"/>
      <c r="E145" s="178">
        <v>1834781</v>
      </c>
      <c r="F145" s="178">
        <v>1048100</v>
      </c>
      <c r="G145" s="178">
        <v>1048100</v>
      </c>
    </row>
    <row r="146" spans="1:7" ht="49.5" customHeight="1">
      <c r="A146" s="177" t="s">
        <v>518</v>
      </c>
      <c r="B146" s="177" t="s">
        <v>437</v>
      </c>
      <c r="C146" s="177" t="s">
        <v>519</v>
      </c>
      <c r="D146" s="177"/>
      <c r="E146" s="178">
        <v>585800</v>
      </c>
      <c r="F146" s="178">
        <v>0</v>
      </c>
      <c r="G146" s="178">
        <v>0</v>
      </c>
    </row>
    <row r="147" spans="1:7" ht="49.5" customHeight="1">
      <c r="A147" s="177" t="s">
        <v>508</v>
      </c>
      <c r="B147" s="177" t="s">
        <v>437</v>
      </c>
      <c r="C147" s="177" t="s">
        <v>519</v>
      </c>
      <c r="D147" s="177" t="s">
        <v>509</v>
      </c>
      <c r="E147" s="178">
        <v>585800</v>
      </c>
      <c r="F147" s="178">
        <v>0</v>
      </c>
      <c r="G147" s="178">
        <v>0</v>
      </c>
    </row>
    <row r="148" spans="1:7" ht="49.5" customHeight="1">
      <c r="A148" s="177" t="s">
        <v>520</v>
      </c>
      <c r="B148" s="177" t="s">
        <v>437</v>
      </c>
      <c r="C148" s="177" t="s">
        <v>521</v>
      </c>
      <c r="D148" s="177"/>
      <c r="E148" s="178">
        <v>1248981</v>
      </c>
      <c r="F148" s="178">
        <v>1048100</v>
      </c>
      <c r="G148" s="178">
        <v>1048100</v>
      </c>
    </row>
    <row r="149" spans="1:7" ht="49.5" customHeight="1">
      <c r="A149" s="177" t="s">
        <v>383</v>
      </c>
      <c r="B149" s="177" t="s">
        <v>437</v>
      </c>
      <c r="C149" s="177" t="s">
        <v>521</v>
      </c>
      <c r="D149" s="177" t="s">
        <v>384</v>
      </c>
      <c r="E149" s="178">
        <v>992600</v>
      </c>
      <c r="F149" s="178">
        <v>1048100</v>
      </c>
      <c r="G149" s="178">
        <v>1048100</v>
      </c>
    </row>
    <row r="150" spans="1:7" ht="49.5" customHeight="1">
      <c r="A150" s="177" t="s">
        <v>405</v>
      </c>
      <c r="B150" s="177" t="s">
        <v>437</v>
      </c>
      <c r="C150" s="177" t="s">
        <v>521</v>
      </c>
      <c r="D150" s="177" t="s">
        <v>406</v>
      </c>
      <c r="E150" s="178">
        <v>256381</v>
      </c>
      <c r="F150" s="178">
        <v>0</v>
      </c>
      <c r="G150" s="178">
        <v>0</v>
      </c>
    </row>
    <row r="151" spans="1:7" ht="49.5" customHeight="1">
      <c r="A151" s="177" t="s">
        <v>522</v>
      </c>
      <c r="B151" s="177" t="s">
        <v>437</v>
      </c>
      <c r="C151" s="177" t="s">
        <v>523</v>
      </c>
      <c r="D151" s="177"/>
      <c r="E151" s="178">
        <v>5410869</v>
      </c>
      <c r="F151" s="178">
        <v>23879415</v>
      </c>
      <c r="G151" s="178">
        <v>23879415</v>
      </c>
    </row>
    <row r="152" spans="1:7" ht="49.5" customHeight="1">
      <c r="A152" s="177" t="s">
        <v>524</v>
      </c>
      <c r="B152" s="177" t="s">
        <v>437</v>
      </c>
      <c r="C152" s="177" t="s">
        <v>523</v>
      </c>
      <c r="D152" s="177"/>
      <c r="E152" s="178">
        <v>5410869</v>
      </c>
      <c r="F152" s="178">
        <v>23879415</v>
      </c>
      <c r="G152" s="178">
        <v>23879415</v>
      </c>
    </row>
    <row r="153" spans="1:7" ht="49.5" customHeight="1">
      <c r="A153" s="177" t="s">
        <v>525</v>
      </c>
      <c r="B153" s="177" t="s">
        <v>437</v>
      </c>
      <c r="C153" s="177" t="s">
        <v>526</v>
      </c>
      <c r="D153" s="177"/>
      <c r="E153" s="178">
        <v>896750</v>
      </c>
      <c r="F153" s="178">
        <v>1700000</v>
      </c>
      <c r="G153" s="178">
        <v>1700000</v>
      </c>
    </row>
    <row r="154" spans="1:7" ht="49.5" customHeight="1">
      <c r="A154" s="177" t="s">
        <v>405</v>
      </c>
      <c r="B154" s="177" t="s">
        <v>437</v>
      </c>
      <c r="C154" s="177" t="s">
        <v>526</v>
      </c>
      <c r="D154" s="177" t="s">
        <v>406</v>
      </c>
      <c r="E154" s="178">
        <v>896750</v>
      </c>
      <c r="F154" s="178">
        <v>1700000</v>
      </c>
      <c r="G154" s="178">
        <v>1700000</v>
      </c>
    </row>
    <row r="155" spans="1:7" ht="49.5" customHeight="1">
      <c r="A155" s="177" t="s">
        <v>527</v>
      </c>
      <c r="B155" s="177" t="s">
        <v>437</v>
      </c>
      <c r="C155" s="177" t="s">
        <v>528</v>
      </c>
      <c r="D155" s="177"/>
      <c r="E155" s="178">
        <v>2514119</v>
      </c>
      <c r="F155" s="178">
        <v>16200000</v>
      </c>
      <c r="G155" s="178">
        <v>16200000</v>
      </c>
    </row>
    <row r="156" spans="1:7" ht="49.5" customHeight="1">
      <c r="A156" s="177" t="s">
        <v>405</v>
      </c>
      <c r="B156" s="177" t="s">
        <v>437</v>
      </c>
      <c r="C156" s="177" t="s">
        <v>528</v>
      </c>
      <c r="D156" s="177" t="s">
        <v>406</v>
      </c>
      <c r="E156" s="178">
        <v>2514119</v>
      </c>
      <c r="F156" s="178">
        <v>16200000</v>
      </c>
      <c r="G156" s="178">
        <v>16200000</v>
      </c>
    </row>
    <row r="157" spans="1:7" ht="49.5" customHeight="1">
      <c r="A157" s="177" t="s">
        <v>529</v>
      </c>
      <c r="B157" s="177" t="s">
        <v>437</v>
      </c>
      <c r="C157" s="177" t="s">
        <v>530</v>
      </c>
      <c r="D157" s="177"/>
      <c r="E157" s="178">
        <v>2000000</v>
      </c>
      <c r="F157" s="178">
        <v>5979415</v>
      </c>
      <c r="G157" s="178">
        <v>5979415</v>
      </c>
    </row>
    <row r="158" spans="1:7" ht="49.5" customHeight="1">
      <c r="A158" s="177" t="s">
        <v>405</v>
      </c>
      <c r="B158" s="177" t="s">
        <v>437</v>
      </c>
      <c r="C158" s="177" t="s">
        <v>530</v>
      </c>
      <c r="D158" s="177" t="s">
        <v>406</v>
      </c>
      <c r="E158" s="178">
        <v>2000000</v>
      </c>
      <c r="F158" s="178">
        <v>5979415</v>
      </c>
      <c r="G158" s="178">
        <v>5979415</v>
      </c>
    </row>
    <row r="159" spans="1:7" ht="49.5" customHeight="1">
      <c r="A159" s="177" t="s">
        <v>531</v>
      </c>
      <c r="B159" s="177" t="s">
        <v>437</v>
      </c>
      <c r="C159" s="177" t="s">
        <v>532</v>
      </c>
      <c r="D159" s="177"/>
      <c r="E159" s="178">
        <v>604800</v>
      </c>
      <c r="F159" s="178">
        <v>0</v>
      </c>
      <c r="G159" s="178">
        <v>0</v>
      </c>
    </row>
    <row r="160" spans="1:7" ht="49.5" customHeight="1">
      <c r="A160" s="177" t="s">
        <v>533</v>
      </c>
      <c r="B160" s="177" t="s">
        <v>437</v>
      </c>
      <c r="C160" s="177" t="s">
        <v>532</v>
      </c>
      <c r="D160" s="177"/>
      <c r="E160" s="178">
        <v>604800</v>
      </c>
      <c r="F160" s="178">
        <v>0</v>
      </c>
      <c r="G160" s="178">
        <v>0</v>
      </c>
    </row>
    <row r="161" spans="1:7" ht="49.5" customHeight="1">
      <c r="A161" s="177" t="s">
        <v>385</v>
      </c>
      <c r="B161" s="177" t="s">
        <v>437</v>
      </c>
      <c r="C161" s="177" t="s">
        <v>534</v>
      </c>
      <c r="D161" s="177"/>
      <c r="E161" s="178">
        <v>604800</v>
      </c>
      <c r="F161" s="178">
        <v>0</v>
      </c>
      <c r="G161" s="178">
        <v>0</v>
      </c>
    </row>
    <row r="162" spans="1:7" ht="49.5" customHeight="1">
      <c r="A162" s="177" t="s">
        <v>379</v>
      </c>
      <c r="B162" s="177" t="s">
        <v>437</v>
      </c>
      <c r="C162" s="177" t="s">
        <v>534</v>
      </c>
      <c r="D162" s="177" t="s">
        <v>380</v>
      </c>
      <c r="E162" s="178">
        <v>604800</v>
      </c>
      <c r="F162" s="178">
        <v>0</v>
      </c>
      <c r="G162" s="178">
        <v>0</v>
      </c>
    </row>
    <row r="163" spans="1:7" ht="49.5" customHeight="1">
      <c r="A163" s="177" t="s">
        <v>535</v>
      </c>
      <c r="B163" s="177" t="s">
        <v>437</v>
      </c>
      <c r="C163" s="177" t="s">
        <v>536</v>
      </c>
      <c r="D163" s="177"/>
      <c r="E163" s="178">
        <v>938800</v>
      </c>
      <c r="F163" s="178">
        <v>0</v>
      </c>
      <c r="G163" s="178">
        <v>0</v>
      </c>
    </row>
    <row r="164" spans="1:7" ht="49.5" customHeight="1">
      <c r="A164" s="177" t="s">
        <v>537</v>
      </c>
      <c r="B164" s="177" t="s">
        <v>437</v>
      </c>
      <c r="C164" s="177" t="s">
        <v>536</v>
      </c>
      <c r="D164" s="177"/>
      <c r="E164" s="178">
        <v>938800</v>
      </c>
      <c r="F164" s="178">
        <v>0</v>
      </c>
      <c r="G164" s="178">
        <v>0</v>
      </c>
    </row>
    <row r="165" spans="1:7" ht="49.5" customHeight="1">
      <c r="A165" s="177" t="s">
        <v>538</v>
      </c>
      <c r="B165" s="177" t="s">
        <v>437</v>
      </c>
      <c r="C165" s="177" t="s">
        <v>539</v>
      </c>
      <c r="D165" s="177"/>
      <c r="E165" s="178">
        <v>938800</v>
      </c>
      <c r="F165" s="178">
        <v>0</v>
      </c>
      <c r="G165" s="178">
        <v>0</v>
      </c>
    </row>
    <row r="166" spans="1:7" ht="49.5" customHeight="1">
      <c r="A166" s="177" t="s">
        <v>379</v>
      </c>
      <c r="B166" s="177" t="s">
        <v>437</v>
      </c>
      <c r="C166" s="177" t="s">
        <v>539</v>
      </c>
      <c r="D166" s="177" t="s">
        <v>380</v>
      </c>
      <c r="E166" s="178">
        <v>938800</v>
      </c>
      <c r="F166" s="178">
        <v>0</v>
      </c>
      <c r="G166" s="178">
        <v>0</v>
      </c>
    </row>
    <row r="167" spans="1:7" ht="49.5" customHeight="1">
      <c r="A167" s="177" t="s">
        <v>540</v>
      </c>
      <c r="B167" s="177" t="s">
        <v>541</v>
      </c>
      <c r="C167" s="177"/>
      <c r="D167" s="177"/>
      <c r="E167" s="178">
        <v>30861280.72</v>
      </c>
      <c r="F167" s="178">
        <v>19267805</v>
      </c>
      <c r="G167" s="178">
        <v>19267505</v>
      </c>
    </row>
    <row r="168" spans="1:7" ht="49.5" customHeight="1">
      <c r="A168" s="177" t="s">
        <v>542</v>
      </c>
      <c r="B168" s="177" t="s">
        <v>543</v>
      </c>
      <c r="C168" s="177"/>
      <c r="D168" s="177"/>
      <c r="E168" s="178">
        <v>3426400</v>
      </c>
      <c r="F168" s="178">
        <v>3435400</v>
      </c>
      <c r="G168" s="178">
        <v>3435100</v>
      </c>
    </row>
    <row r="169" spans="1:7" ht="49.5" customHeight="1">
      <c r="A169" s="177" t="s">
        <v>395</v>
      </c>
      <c r="B169" s="177" t="s">
        <v>543</v>
      </c>
      <c r="C169" s="177" t="s">
        <v>396</v>
      </c>
      <c r="D169" s="177"/>
      <c r="E169" s="178">
        <v>3426400</v>
      </c>
      <c r="F169" s="178">
        <v>3435400</v>
      </c>
      <c r="G169" s="178">
        <v>3435100</v>
      </c>
    </row>
    <row r="170" spans="1:7" ht="49.5" customHeight="1">
      <c r="A170" s="177" t="s">
        <v>397</v>
      </c>
      <c r="B170" s="177" t="s">
        <v>543</v>
      </c>
      <c r="C170" s="177" t="s">
        <v>398</v>
      </c>
      <c r="D170" s="177"/>
      <c r="E170" s="178">
        <v>2593100</v>
      </c>
      <c r="F170" s="178">
        <v>2593100</v>
      </c>
      <c r="G170" s="178">
        <v>2593100</v>
      </c>
    </row>
    <row r="171" spans="1:7" ht="49.5" customHeight="1">
      <c r="A171" s="177" t="s">
        <v>544</v>
      </c>
      <c r="B171" s="177" t="s">
        <v>543</v>
      </c>
      <c r="C171" s="177" t="s">
        <v>545</v>
      </c>
      <c r="D171" s="177"/>
      <c r="E171" s="178">
        <v>2593100</v>
      </c>
      <c r="F171" s="178">
        <v>2593100</v>
      </c>
      <c r="G171" s="178">
        <v>2593100</v>
      </c>
    </row>
    <row r="172" spans="1:7" ht="49.5" customHeight="1">
      <c r="A172" s="177" t="s">
        <v>379</v>
      </c>
      <c r="B172" s="177" t="s">
        <v>543</v>
      </c>
      <c r="C172" s="177" t="s">
        <v>545</v>
      </c>
      <c r="D172" s="177" t="s">
        <v>380</v>
      </c>
      <c r="E172" s="178">
        <v>2278995</v>
      </c>
      <c r="F172" s="178">
        <v>2228995</v>
      </c>
      <c r="G172" s="178">
        <v>2228995</v>
      </c>
    </row>
    <row r="173" spans="1:7" ht="49.5" customHeight="1">
      <c r="A173" s="177" t="s">
        <v>383</v>
      </c>
      <c r="B173" s="177" t="s">
        <v>543</v>
      </c>
      <c r="C173" s="177" t="s">
        <v>545</v>
      </c>
      <c r="D173" s="177" t="s">
        <v>384</v>
      </c>
      <c r="E173" s="178">
        <v>314105</v>
      </c>
      <c r="F173" s="178">
        <v>364105</v>
      </c>
      <c r="G173" s="178">
        <v>364105</v>
      </c>
    </row>
    <row r="174" spans="1:7" ht="49.5" customHeight="1">
      <c r="A174" s="177" t="s">
        <v>546</v>
      </c>
      <c r="B174" s="177" t="s">
        <v>543</v>
      </c>
      <c r="C174" s="177" t="s">
        <v>547</v>
      </c>
      <c r="D174" s="177"/>
      <c r="E174" s="178">
        <v>833300</v>
      </c>
      <c r="F174" s="178">
        <v>842300</v>
      </c>
      <c r="G174" s="178">
        <v>842000</v>
      </c>
    </row>
    <row r="175" spans="1:7" ht="49.5" customHeight="1">
      <c r="A175" s="177" t="s">
        <v>544</v>
      </c>
      <c r="B175" s="177" t="s">
        <v>543</v>
      </c>
      <c r="C175" s="177" t="s">
        <v>548</v>
      </c>
      <c r="D175" s="177"/>
      <c r="E175" s="178">
        <v>833300</v>
      </c>
      <c r="F175" s="178">
        <v>842300</v>
      </c>
      <c r="G175" s="178">
        <v>842000</v>
      </c>
    </row>
    <row r="176" spans="1:7" ht="49.5" customHeight="1">
      <c r="A176" s="177" t="s">
        <v>379</v>
      </c>
      <c r="B176" s="177" t="s">
        <v>543</v>
      </c>
      <c r="C176" s="177" t="s">
        <v>548</v>
      </c>
      <c r="D176" s="177" t="s">
        <v>380</v>
      </c>
      <c r="E176" s="178">
        <v>698855</v>
      </c>
      <c r="F176" s="178">
        <v>842300</v>
      </c>
      <c r="G176" s="178">
        <v>842000</v>
      </c>
    </row>
    <row r="177" spans="1:7" ht="49.5" customHeight="1">
      <c r="A177" s="177" t="s">
        <v>383</v>
      </c>
      <c r="B177" s="177" t="s">
        <v>543</v>
      </c>
      <c r="C177" s="177" t="s">
        <v>548</v>
      </c>
      <c r="D177" s="177" t="s">
        <v>384</v>
      </c>
      <c r="E177" s="178">
        <v>134445</v>
      </c>
      <c r="F177" s="178">
        <v>0</v>
      </c>
      <c r="G177" s="178">
        <v>0</v>
      </c>
    </row>
    <row r="178" spans="1:7" ht="49.5" customHeight="1">
      <c r="A178" s="177" t="s">
        <v>549</v>
      </c>
      <c r="B178" s="177" t="s">
        <v>550</v>
      </c>
      <c r="C178" s="177"/>
      <c r="D178" s="177"/>
      <c r="E178" s="178">
        <v>24255593.72</v>
      </c>
      <c r="F178" s="178">
        <v>15064405</v>
      </c>
      <c r="G178" s="178">
        <v>15064405</v>
      </c>
    </row>
    <row r="179" spans="1:7" ht="49.5" customHeight="1">
      <c r="A179" s="177" t="s">
        <v>551</v>
      </c>
      <c r="B179" s="177" t="s">
        <v>550</v>
      </c>
      <c r="C179" s="177" t="s">
        <v>552</v>
      </c>
      <c r="D179" s="177"/>
      <c r="E179" s="178">
        <v>6561871</v>
      </c>
      <c r="F179" s="178">
        <v>4709371</v>
      </c>
      <c r="G179" s="178">
        <v>4709371</v>
      </c>
    </row>
    <row r="180" spans="1:7" ht="49.5" customHeight="1">
      <c r="A180" s="177" t="s">
        <v>553</v>
      </c>
      <c r="B180" s="177" t="s">
        <v>550</v>
      </c>
      <c r="C180" s="177" t="s">
        <v>554</v>
      </c>
      <c r="D180" s="177"/>
      <c r="E180" s="178">
        <v>6561871</v>
      </c>
      <c r="F180" s="178">
        <v>4709371</v>
      </c>
      <c r="G180" s="178">
        <v>4709371</v>
      </c>
    </row>
    <row r="181" spans="1:7" ht="49.5" customHeight="1">
      <c r="A181" s="177" t="s">
        <v>555</v>
      </c>
      <c r="B181" s="177" t="s">
        <v>550</v>
      </c>
      <c r="C181" s="177" t="s">
        <v>556</v>
      </c>
      <c r="D181" s="177"/>
      <c r="E181" s="178">
        <v>6056910</v>
      </c>
      <c r="F181" s="178">
        <v>4256910</v>
      </c>
      <c r="G181" s="178">
        <v>4256910</v>
      </c>
    </row>
    <row r="182" spans="1:7" ht="49.5" customHeight="1">
      <c r="A182" s="177" t="s">
        <v>383</v>
      </c>
      <c r="B182" s="177" t="s">
        <v>550</v>
      </c>
      <c r="C182" s="177" t="s">
        <v>556</v>
      </c>
      <c r="D182" s="177" t="s">
        <v>384</v>
      </c>
      <c r="E182" s="178">
        <v>6056910</v>
      </c>
      <c r="F182" s="178">
        <v>4256910</v>
      </c>
      <c r="G182" s="178">
        <v>4256910</v>
      </c>
    </row>
    <row r="183" spans="1:7" ht="49.5" customHeight="1">
      <c r="A183" s="177" t="s">
        <v>557</v>
      </c>
      <c r="B183" s="177" t="s">
        <v>550</v>
      </c>
      <c r="C183" s="177" t="s">
        <v>558</v>
      </c>
      <c r="D183" s="177"/>
      <c r="E183" s="178">
        <v>452461</v>
      </c>
      <c r="F183" s="178">
        <v>452461</v>
      </c>
      <c r="G183" s="178">
        <v>452461</v>
      </c>
    </row>
    <row r="184" spans="1:7" ht="49.5" customHeight="1">
      <c r="A184" s="177" t="s">
        <v>383</v>
      </c>
      <c r="B184" s="177" t="s">
        <v>550</v>
      </c>
      <c r="C184" s="177" t="s">
        <v>558</v>
      </c>
      <c r="D184" s="177" t="s">
        <v>384</v>
      </c>
      <c r="E184" s="178">
        <v>452461</v>
      </c>
      <c r="F184" s="178">
        <v>452461</v>
      </c>
      <c r="G184" s="178">
        <v>452461</v>
      </c>
    </row>
    <row r="185" spans="1:7" ht="49.5" customHeight="1">
      <c r="A185" s="177" t="s">
        <v>434</v>
      </c>
      <c r="B185" s="177" t="s">
        <v>550</v>
      </c>
      <c r="C185" s="177" t="s">
        <v>559</v>
      </c>
      <c r="D185" s="177"/>
      <c r="E185" s="178">
        <v>52500</v>
      </c>
      <c r="F185" s="178">
        <v>0</v>
      </c>
      <c r="G185" s="178">
        <v>0</v>
      </c>
    </row>
    <row r="186" spans="1:7" ht="49.5" customHeight="1">
      <c r="A186" s="177" t="s">
        <v>383</v>
      </c>
      <c r="B186" s="177" t="s">
        <v>550</v>
      </c>
      <c r="C186" s="177" t="s">
        <v>559</v>
      </c>
      <c r="D186" s="177" t="s">
        <v>384</v>
      </c>
      <c r="E186" s="178">
        <v>52500</v>
      </c>
      <c r="F186" s="178">
        <v>0</v>
      </c>
      <c r="G186" s="178">
        <v>0</v>
      </c>
    </row>
    <row r="187" spans="1:7" ht="49.5" customHeight="1">
      <c r="A187" s="177" t="s">
        <v>560</v>
      </c>
      <c r="B187" s="177" t="s">
        <v>550</v>
      </c>
      <c r="C187" s="177" t="s">
        <v>561</v>
      </c>
      <c r="D187" s="177"/>
      <c r="E187" s="178">
        <v>17598341.72</v>
      </c>
      <c r="F187" s="178">
        <v>10355034</v>
      </c>
      <c r="G187" s="178">
        <v>10355034</v>
      </c>
    </row>
    <row r="188" spans="1:7" ht="49.5" customHeight="1">
      <c r="A188" s="177" t="s">
        <v>492</v>
      </c>
      <c r="B188" s="177" t="s">
        <v>550</v>
      </c>
      <c r="C188" s="177" t="s">
        <v>562</v>
      </c>
      <c r="D188" s="177"/>
      <c r="E188" s="178">
        <v>14482460</v>
      </c>
      <c r="F188" s="178">
        <v>10355034</v>
      </c>
      <c r="G188" s="178">
        <v>10355034</v>
      </c>
    </row>
    <row r="189" spans="1:7" ht="49.5" customHeight="1">
      <c r="A189" s="177" t="s">
        <v>563</v>
      </c>
      <c r="B189" s="177" t="s">
        <v>550</v>
      </c>
      <c r="C189" s="177" t="s">
        <v>564</v>
      </c>
      <c r="D189" s="177"/>
      <c r="E189" s="178">
        <v>14482460</v>
      </c>
      <c r="F189" s="178">
        <v>10355034</v>
      </c>
      <c r="G189" s="178">
        <v>10355034</v>
      </c>
    </row>
    <row r="190" spans="1:7" ht="49.5" customHeight="1">
      <c r="A190" s="177" t="s">
        <v>379</v>
      </c>
      <c r="B190" s="177" t="s">
        <v>550</v>
      </c>
      <c r="C190" s="177" t="s">
        <v>564</v>
      </c>
      <c r="D190" s="177" t="s">
        <v>380</v>
      </c>
      <c r="E190" s="178">
        <v>13586037</v>
      </c>
      <c r="F190" s="178">
        <v>9608611</v>
      </c>
      <c r="G190" s="178">
        <v>9608611</v>
      </c>
    </row>
    <row r="191" spans="1:7" ht="49.5" customHeight="1">
      <c r="A191" s="177" t="s">
        <v>383</v>
      </c>
      <c r="B191" s="177" t="s">
        <v>550</v>
      </c>
      <c r="C191" s="177" t="s">
        <v>564</v>
      </c>
      <c r="D191" s="177" t="s">
        <v>384</v>
      </c>
      <c r="E191" s="178">
        <v>896423</v>
      </c>
      <c r="F191" s="178">
        <v>746423</v>
      </c>
      <c r="G191" s="178">
        <v>746423</v>
      </c>
    </row>
    <row r="192" spans="1:7" ht="49.5" customHeight="1">
      <c r="A192" s="177" t="s">
        <v>565</v>
      </c>
      <c r="B192" s="177" t="s">
        <v>550</v>
      </c>
      <c r="C192" s="177" t="s">
        <v>566</v>
      </c>
      <c r="D192" s="177"/>
      <c r="E192" s="178">
        <v>3115881.72</v>
      </c>
      <c r="F192" s="178">
        <v>0</v>
      </c>
      <c r="G192" s="178">
        <v>0</v>
      </c>
    </row>
    <row r="193" spans="1:7" ht="49.5" customHeight="1">
      <c r="A193" s="177" t="s">
        <v>567</v>
      </c>
      <c r="B193" s="177" t="s">
        <v>550</v>
      </c>
      <c r="C193" s="177" t="s">
        <v>568</v>
      </c>
      <c r="D193" s="177"/>
      <c r="E193" s="178">
        <v>3115881.72</v>
      </c>
      <c r="F193" s="178">
        <v>0</v>
      </c>
      <c r="G193" s="178">
        <v>0</v>
      </c>
    </row>
    <row r="194" spans="1:7" ht="49.5" customHeight="1">
      <c r="A194" s="177" t="s">
        <v>383</v>
      </c>
      <c r="B194" s="177" t="s">
        <v>550</v>
      </c>
      <c r="C194" s="177" t="s">
        <v>568</v>
      </c>
      <c r="D194" s="177" t="s">
        <v>384</v>
      </c>
      <c r="E194" s="178">
        <v>3100881.72</v>
      </c>
      <c r="F194" s="178">
        <v>0</v>
      </c>
      <c r="G194" s="178">
        <v>0</v>
      </c>
    </row>
    <row r="195" spans="1:7" ht="49.5" customHeight="1">
      <c r="A195" s="177" t="s">
        <v>405</v>
      </c>
      <c r="B195" s="177" t="s">
        <v>550</v>
      </c>
      <c r="C195" s="177" t="s">
        <v>568</v>
      </c>
      <c r="D195" s="177" t="s">
        <v>406</v>
      </c>
      <c r="E195" s="178">
        <v>15000</v>
      </c>
      <c r="F195" s="178">
        <v>0</v>
      </c>
      <c r="G195" s="178">
        <v>0</v>
      </c>
    </row>
    <row r="196" spans="1:7" ht="49.5" customHeight="1">
      <c r="A196" s="177" t="s">
        <v>569</v>
      </c>
      <c r="B196" s="177" t="s">
        <v>550</v>
      </c>
      <c r="C196" s="177" t="s">
        <v>570</v>
      </c>
      <c r="D196" s="177"/>
      <c r="E196" s="178">
        <v>95381</v>
      </c>
      <c r="F196" s="178">
        <v>0</v>
      </c>
      <c r="G196" s="178">
        <v>0</v>
      </c>
    </row>
    <row r="197" spans="1:7" ht="49.5" customHeight="1">
      <c r="A197" s="177" t="s">
        <v>571</v>
      </c>
      <c r="B197" s="177" t="s">
        <v>550</v>
      </c>
      <c r="C197" s="177" t="s">
        <v>570</v>
      </c>
      <c r="D197" s="177"/>
      <c r="E197" s="178">
        <v>95381</v>
      </c>
      <c r="F197" s="178">
        <v>0</v>
      </c>
      <c r="G197" s="178">
        <v>0</v>
      </c>
    </row>
    <row r="198" spans="1:7" ht="49.5" customHeight="1">
      <c r="A198" s="177" t="s">
        <v>385</v>
      </c>
      <c r="B198" s="177" t="s">
        <v>550</v>
      </c>
      <c r="C198" s="177" t="s">
        <v>572</v>
      </c>
      <c r="D198" s="177"/>
      <c r="E198" s="178">
        <v>95381</v>
      </c>
      <c r="F198" s="178">
        <v>0</v>
      </c>
      <c r="G198" s="178">
        <v>0</v>
      </c>
    </row>
    <row r="199" spans="1:7" ht="49.5" customHeight="1">
      <c r="A199" s="177" t="s">
        <v>379</v>
      </c>
      <c r="B199" s="177" t="s">
        <v>550</v>
      </c>
      <c r="C199" s="177" t="s">
        <v>572</v>
      </c>
      <c r="D199" s="177" t="s">
        <v>380</v>
      </c>
      <c r="E199" s="178">
        <v>95381</v>
      </c>
      <c r="F199" s="178">
        <v>0</v>
      </c>
      <c r="G199" s="178">
        <v>0</v>
      </c>
    </row>
    <row r="200" spans="1:7" ht="49.5" customHeight="1">
      <c r="A200" s="177" t="s">
        <v>573</v>
      </c>
      <c r="B200" s="177" t="s">
        <v>574</v>
      </c>
      <c r="C200" s="177"/>
      <c r="D200" s="177"/>
      <c r="E200" s="178">
        <v>3179287</v>
      </c>
      <c r="F200" s="178">
        <v>768000</v>
      </c>
      <c r="G200" s="178">
        <v>768000</v>
      </c>
    </row>
    <row r="201" spans="1:7" ht="49.5" customHeight="1">
      <c r="A201" s="177" t="s">
        <v>575</v>
      </c>
      <c r="B201" s="177" t="s">
        <v>574</v>
      </c>
      <c r="C201" s="177" t="s">
        <v>576</v>
      </c>
      <c r="D201" s="177"/>
      <c r="E201" s="178">
        <v>3179287</v>
      </c>
      <c r="F201" s="178">
        <v>768000</v>
      </c>
      <c r="G201" s="178">
        <v>768000</v>
      </c>
    </row>
    <row r="202" spans="1:7" ht="49.5" customHeight="1">
      <c r="A202" s="177" t="s">
        <v>577</v>
      </c>
      <c r="B202" s="177" t="s">
        <v>574</v>
      </c>
      <c r="C202" s="177" t="s">
        <v>578</v>
      </c>
      <c r="D202" s="177"/>
      <c r="E202" s="178">
        <v>3179287</v>
      </c>
      <c r="F202" s="178">
        <v>768000</v>
      </c>
      <c r="G202" s="178">
        <v>768000</v>
      </c>
    </row>
    <row r="203" spans="1:7" ht="49.5" customHeight="1">
      <c r="A203" s="177" t="s">
        <v>579</v>
      </c>
      <c r="B203" s="177" t="s">
        <v>574</v>
      </c>
      <c r="C203" s="177" t="s">
        <v>580</v>
      </c>
      <c r="D203" s="177"/>
      <c r="E203" s="178">
        <v>3179287</v>
      </c>
      <c r="F203" s="178">
        <v>768000</v>
      </c>
      <c r="G203" s="178">
        <v>768000</v>
      </c>
    </row>
    <row r="204" spans="1:7" ht="49.5" customHeight="1">
      <c r="A204" s="177" t="s">
        <v>383</v>
      </c>
      <c r="B204" s="177" t="s">
        <v>574</v>
      </c>
      <c r="C204" s="177" t="s">
        <v>580</v>
      </c>
      <c r="D204" s="177" t="s">
        <v>384</v>
      </c>
      <c r="E204" s="178">
        <v>3179287</v>
      </c>
      <c r="F204" s="178">
        <v>768000</v>
      </c>
      <c r="G204" s="178">
        <v>768000</v>
      </c>
    </row>
    <row r="205" spans="1:7" ht="49.5" customHeight="1">
      <c r="A205" s="177" t="s">
        <v>581</v>
      </c>
      <c r="B205" s="177" t="s">
        <v>582</v>
      </c>
      <c r="C205" s="177"/>
      <c r="D205" s="177"/>
      <c r="E205" s="178">
        <v>231133029.3</v>
      </c>
      <c r="F205" s="178">
        <v>73140744.6</v>
      </c>
      <c r="G205" s="178">
        <v>64715423.96</v>
      </c>
    </row>
    <row r="206" spans="1:7" ht="49.5" customHeight="1">
      <c r="A206" s="177" t="s">
        <v>583</v>
      </c>
      <c r="B206" s="177" t="s">
        <v>584</v>
      </c>
      <c r="C206" s="177"/>
      <c r="D206" s="177"/>
      <c r="E206" s="178">
        <v>1638440</v>
      </c>
      <c r="F206" s="178">
        <v>2040114.6</v>
      </c>
      <c r="G206" s="178">
        <v>2114964.96</v>
      </c>
    </row>
    <row r="207" spans="1:7" ht="49.5" customHeight="1">
      <c r="A207" s="177" t="s">
        <v>585</v>
      </c>
      <c r="B207" s="177" t="s">
        <v>584</v>
      </c>
      <c r="C207" s="177" t="s">
        <v>586</v>
      </c>
      <c r="D207" s="177"/>
      <c r="E207" s="178">
        <v>1638440</v>
      </c>
      <c r="F207" s="178">
        <v>2040114.6</v>
      </c>
      <c r="G207" s="178">
        <v>2114964.96</v>
      </c>
    </row>
    <row r="208" spans="1:7" ht="49.5" customHeight="1">
      <c r="A208" s="177" t="s">
        <v>587</v>
      </c>
      <c r="B208" s="177" t="s">
        <v>584</v>
      </c>
      <c r="C208" s="177" t="s">
        <v>588</v>
      </c>
      <c r="D208" s="177"/>
      <c r="E208" s="178">
        <v>1638440</v>
      </c>
      <c r="F208" s="178">
        <v>2040114.6</v>
      </c>
      <c r="G208" s="178">
        <v>2114964.96</v>
      </c>
    </row>
    <row r="209" spans="1:7" ht="49.5" customHeight="1">
      <c r="A209" s="177" t="s">
        <v>589</v>
      </c>
      <c r="B209" s="177" t="s">
        <v>584</v>
      </c>
      <c r="C209" s="177" t="s">
        <v>590</v>
      </c>
      <c r="D209" s="177"/>
      <c r="E209" s="178">
        <v>1014780</v>
      </c>
      <c r="F209" s="178">
        <v>1084800.6</v>
      </c>
      <c r="G209" s="178">
        <v>1159650.96</v>
      </c>
    </row>
    <row r="210" spans="1:7" ht="49.5" customHeight="1">
      <c r="A210" s="177" t="s">
        <v>383</v>
      </c>
      <c r="B210" s="177" t="s">
        <v>584</v>
      </c>
      <c r="C210" s="177" t="s">
        <v>590</v>
      </c>
      <c r="D210" s="177" t="s">
        <v>384</v>
      </c>
      <c r="E210" s="178">
        <v>1014780</v>
      </c>
      <c r="F210" s="178">
        <v>1084800.6</v>
      </c>
      <c r="G210" s="178">
        <v>1159650.96</v>
      </c>
    </row>
    <row r="211" spans="1:7" ht="49.5" customHeight="1">
      <c r="A211" s="177" t="s">
        <v>591</v>
      </c>
      <c r="B211" s="177" t="s">
        <v>584</v>
      </c>
      <c r="C211" s="177" t="s">
        <v>592</v>
      </c>
      <c r="D211" s="177"/>
      <c r="E211" s="178">
        <v>17620</v>
      </c>
      <c r="F211" s="178">
        <v>17620</v>
      </c>
      <c r="G211" s="178">
        <v>17620</v>
      </c>
    </row>
    <row r="212" spans="1:7" ht="49.5" customHeight="1">
      <c r="A212" s="177" t="s">
        <v>379</v>
      </c>
      <c r="B212" s="177" t="s">
        <v>584</v>
      </c>
      <c r="C212" s="177" t="s">
        <v>592</v>
      </c>
      <c r="D212" s="177" t="s">
        <v>380</v>
      </c>
      <c r="E212" s="178">
        <v>17620</v>
      </c>
      <c r="F212" s="178">
        <v>17620</v>
      </c>
      <c r="G212" s="178">
        <v>17620</v>
      </c>
    </row>
    <row r="213" spans="1:7" ht="49.5" customHeight="1">
      <c r="A213" s="177" t="s">
        <v>593</v>
      </c>
      <c r="B213" s="177" t="s">
        <v>584</v>
      </c>
      <c r="C213" s="177" t="s">
        <v>594</v>
      </c>
      <c r="D213" s="177"/>
      <c r="E213" s="178">
        <v>606040</v>
      </c>
      <c r="F213" s="178">
        <v>937694</v>
      </c>
      <c r="G213" s="178">
        <v>937694</v>
      </c>
    </row>
    <row r="214" spans="1:7" ht="49.5" customHeight="1">
      <c r="A214" s="177" t="s">
        <v>383</v>
      </c>
      <c r="B214" s="177" t="s">
        <v>584</v>
      </c>
      <c r="C214" s="177" t="s">
        <v>594</v>
      </c>
      <c r="D214" s="177" t="s">
        <v>384</v>
      </c>
      <c r="E214" s="178">
        <v>606040</v>
      </c>
      <c r="F214" s="178">
        <v>937694</v>
      </c>
      <c r="G214" s="178">
        <v>937694</v>
      </c>
    </row>
    <row r="215" spans="1:7" ht="49.5" customHeight="1">
      <c r="A215" s="177" t="s">
        <v>595</v>
      </c>
      <c r="B215" s="177" t="s">
        <v>596</v>
      </c>
      <c r="C215" s="177"/>
      <c r="D215" s="177"/>
      <c r="E215" s="178">
        <v>198675109.3</v>
      </c>
      <c r="F215" s="178">
        <v>52711318</v>
      </c>
      <c r="G215" s="178">
        <v>43161147</v>
      </c>
    </row>
    <row r="216" spans="1:7" ht="49.5" customHeight="1">
      <c r="A216" s="177" t="s">
        <v>597</v>
      </c>
      <c r="B216" s="177" t="s">
        <v>596</v>
      </c>
      <c r="C216" s="177" t="s">
        <v>598</v>
      </c>
      <c r="D216" s="177"/>
      <c r="E216" s="178">
        <v>163288962.3</v>
      </c>
      <c r="F216" s="178">
        <v>0</v>
      </c>
      <c r="G216" s="178">
        <v>0</v>
      </c>
    </row>
    <row r="217" spans="1:7" ht="49.5" customHeight="1">
      <c r="A217" s="177" t="s">
        <v>599</v>
      </c>
      <c r="B217" s="177" t="s">
        <v>596</v>
      </c>
      <c r="C217" s="177" t="s">
        <v>600</v>
      </c>
      <c r="D217" s="177"/>
      <c r="E217" s="178">
        <v>82422400</v>
      </c>
      <c r="F217" s="178">
        <v>0</v>
      </c>
      <c r="G217" s="178">
        <v>0</v>
      </c>
    </row>
    <row r="218" spans="1:7" ht="49.5" customHeight="1">
      <c r="A218" s="177" t="s">
        <v>601</v>
      </c>
      <c r="B218" s="177" t="s">
        <v>596</v>
      </c>
      <c r="C218" s="177" t="s">
        <v>602</v>
      </c>
      <c r="D218" s="177"/>
      <c r="E218" s="178">
        <v>82422400</v>
      </c>
      <c r="F218" s="178">
        <v>0</v>
      </c>
      <c r="G218" s="178">
        <v>0</v>
      </c>
    </row>
    <row r="219" spans="1:7" ht="49.5" customHeight="1">
      <c r="A219" s="177" t="s">
        <v>603</v>
      </c>
      <c r="B219" s="177" t="s">
        <v>596</v>
      </c>
      <c r="C219" s="177" t="s">
        <v>602</v>
      </c>
      <c r="D219" s="177" t="s">
        <v>604</v>
      </c>
      <c r="E219" s="178">
        <v>82422400</v>
      </c>
      <c r="F219" s="178">
        <v>0</v>
      </c>
      <c r="G219" s="178">
        <v>0</v>
      </c>
    </row>
    <row r="220" spans="1:7" ht="49.5" customHeight="1">
      <c r="A220" s="177" t="s">
        <v>605</v>
      </c>
      <c r="B220" s="177" t="s">
        <v>596</v>
      </c>
      <c r="C220" s="177" t="s">
        <v>606</v>
      </c>
      <c r="D220" s="177"/>
      <c r="E220" s="178">
        <v>73091562.3</v>
      </c>
      <c r="F220" s="178">
        <v>0</v>
      </c>
      <c r="G220" s="178">
        <v>0</v>
      </c>
    </row>
    <row r="221" spans="1:7" ht="49.5" customHeight="1">
      <c r="A221" s="177" t="s">
        <v>601</v>
      </c>
      <c r="B221" s="177" t="s">
        <v>596</v>
      </c>
      <c r="C221" s="177" t="s">
        <v>607</v>
      </c>
      <c r="D221" s="177"/>
      <c r="E221" s="178">
        <v>73091562.3</v>
      </c>
      <c r="F221" s="178">
        <v>0</v>
      </c>
      <c r="G221" s="178">
        <v>0</v>
      </c>
    </row>
    <row r="222" spans="1:7" ht="49.5" customHeight="1">
      <c r="A222" s="177" t="s">
        <v>603</v>
      </c>
      <c r="B222" s="177" t="s">
        <v>596</v>
      </c>
      <c r="C222" s="177" t="s">
        <v>607</v>
      </c>
      <c r="D222" s="177" t="s">
        <v>604</v>
      </c>
      <c r="E222" s="178">
        <v>73091562.3</v>
      </c>
      <c r="F222" s="178">
        <v>0</v>
      </c>
      <c r="G222" s="178">
        <v>0</v>
      </c>
    </row>
    <row r="223" spans="1:7" ht="49.5" customHeight="1">
      <c r="A223" s="177" t="s">
        <v>608</v>
      </c>
      <c r="B223" s="177" t="s">
        <v>596</v>
      </c>
      <c r="C223" s="177" t="s">
        <v>609</v>
      </c>
      <c r="D223" s="177"/>
      <c r="E223" s="178">
        <v>7775000</v>
      </c>
      <c r="F223" s="178">
        <v>0</v>
      </c>
      <c r="G223" s="178">
        <v>0</v>
      </c>
    </row>
    <row r="224" spans="1:7" ht="49.5" customHeight="1">
      <c r="A224" s="177" t="s">
        <v>610</v>
      </c>
      <c r="B224" s="177" t="s">
        <v>596</v>
      </c>
      <c r="C224" s="177" t="s">
        <v>611</v>
      </c>
      <c r="D224" s="177"/>
      <c r="E224" s="178">
        <v>7775000</v>
      </c>
      <c r="F224" s="178">
        <v>0</v>
      </c>
      <c r="G224" s="178">
        <v>0</v>
      </c>
    </row>
    <row r="225" spans="1:7" ht="49.5" customHeight="1">
      <c r="A225" s="177" t="s">
        <v>603</v>
      </c>
      <c r="B225" s="177" t="s">
        <v>596</v>
      </c>
      <c r="C225" s="177" t="s">
        <v>611</v>
      </c>
      <c r="D225" s="177" t="s">
        <v>604</v>
      </c>
      <c r="E225" s="178">
        <v>7775000</v>
      </c>
      <c r="F225" s="178">
        <v>0</v>
      </c>
      <c r="G225" s="178">
        <v>0</v>
      </c>
    </row>
    <row r="226" spans="1:7" ht="49.5" customHeight="1">
      <c r="A226" s="177" t="s">
        <v>612</v>
      </c>
      <c r="B226" s="177" t="s">
        <v>596</v>
      </c>
      <c r="C226" s="177" t="s">
        <v>613</v>
      </c>
      <c r="D226" s="177"/>
      <c r="E226" s="178">
        <v>35386147</v>
      </c>
      <c r="F226" s="178">
        <v>52711318</v>
      </c>
      <c r="G226" s="178">
        <v>43161147</v>
      </c>
    </row>
    <row r="227" spans="1:7" ht="49.5" customHeight="1">
      <c r="A227" s="177" t="s">
        <v>614</v>
      </c>
      <c r="B227" s="177" t="s">
        <v>596</v>
      </c>
      <c r="C227" s="177" t="s">
        <v>615</v>
      </c>
      <c r="D227" s="177"/>
      <c r="E227" s="178">
        <v>35386147</v>
      </c>
      <c r="F227" s="178">
        <v>52711318</v>
      </c>
      <c r="G227" s="178">
        <v>43161147</v>
      </c>
    </row>
    <row r="228" spans="1:7" ht="49.5" customHeight="1">
      <c r="A228" s="177" t="s">
        <v>616</v>
      </c>
      <c r="B228" s="177" t="s">
        <v>596</v>
      </c>
      <c r="C228" s="177" t="s">
        <v>617</v>
      </c>
      <c r="D228" s="177"/>
      <c r="E228" s="178">
        <v>33013317</v>
      </c>
      <c r="F228" s="178">
        <v>40194584</v>
      </c>
      <c r="G228" s="178">
        <v>30644413</v>
      </c>
    </row>
    <row r="229" spans="1:7" ht="49.5" customHeight="1">
      <c r="A229" s="177" t="s">
        <v>383</v>
      </c>
      <c r="B229" s="177" t="s">
        <v>596</v>
      </c>
      <c r="C229" s="177" t="s">
        <v>617</v>
      </c>
      <c r="D229" s="177" t="s">
        <v>384</v>
      </c>
      <c r="E229" s="178">
        <v>33013317</v>
      </c>
      <c r="F229" s="178">
        <v>30644413</v>
      </c>
      <c r="G229" s="178">
        <v>30644413</v>
      </c>
    </row>
    <row r="230" spans="1:7" ht="49.5" customHeight="1">
      <c r="A230" s="177" t="s">
        <v>603</v>
      </c>
      <c r="B230" s="177" t="s">
        <v>596</v>
      </c>
      <c r="C230" s="177" t="s">
        <v>617</v>
      </c>
      <c r="D230" s="177" t="s">
        <v>604</v>
      </c>
      <c r="E230" s="178">
        <v>0</v>
      </c>
      <c r="F230" s="178">
        <v>9550171</v>
      </c>
      <c r="G230" s="178">
        <v>0</v>
      </c>
    </row>
    <row r="231" spans="1:7" ht="49.5" customHeight="1">
      <c r="A231" s="177" t="s">
        <v>618</v>
      </c>
      <c r="B231" s="177" t="s">
        <v>596</v>
      </c>
      <c r="C231" s="177" t="s">
        <v>619</v>
      </c>
      <c r="D231" s="177"/>
      <c r="E231" s="178">
        <v>2372830</v>
      </c>
      <c r="F231" s="178">
        <v>12516734</v>
      </c>
      <c r="G231" s="178">
        <v>12516734</v>
      </c>
    </row>
    <row r="232" spans="1:7" ht="49.5" customHeight="1">
      <c r="A232" s="177" t="s">
        <v>383</v>
      </c>
      <c r="B232" s="177" t="s">
        <v>596</v>
      </c>
      <c r="C232" s="177" t="s">
        <v>619</v>
      </c>
      <c r="D232" s="177" t="s">
        <v>384</v>
      </c>
      <c r="E232" s="178">
        <v>2372830</v>
      </c>
      <c r="F232" s="178">
        <v>12516734</v>
      </c>
      <c r="G232" s="178">
        <v>12516734</v>
      </c>
    </row>
    <row r="233" spans="1:7" ht="49.5" customHeight="1">
      <c r="A233" s="177" t="s">
        <v>620</v>
      </c>
      <c r="B233" s="177" t="s">
        <v>621</v>
      </c>
      <c r="C233" s="177"/>
      <c r="D233" s="177"/>
      <c r="E233" s="178">
        <v>14692</v>
      </c>
      <c r="F233" s="178">
        <v>14692</v>
      </c>
      <c r="G233" s="178">
        <v>14692</v>
      </c>
    </row>
    <row r="234" spans="1:7" ht="49.5" customHeight="1">
      <c r="A234" s="177" t="s">
        <v>395</v>
      </c>
      <c r="B234" s="177" t="s">
        <v>621</v>
      </c>
      <c r="C234" s="177" t="s">
        <v>396</v>
      </c>
      <c r="D234" s="177"/>
      <c r="E234" s="178">
        <v>14692</v>
      </c>
      <c r="F234" s="178">
        <v>14692</v>
      </c>
      <c r="G234" s="178">
        <v>14692</v>
      </c>
    </row>
    <row r="235" spans="1:7" ht="49.5" customHeight="1">
      <c r="A235" s="177" t="s">
        <v>397</v>
      </c>
      <c r="B235" s="177" t="s">
        <v>621</v>
      </c>
      <c r="C235" s="177" t="s">
        <v>398</v>
      </c>
      <c r="D235" s="177"/>
      <c r="E235" s="178">
        <v>14692</v>
      </c>
      <c r="F235" s="178">
        <v>14692</v>
      </c>
      <c r="G235" s="178">
        <v>14692</v>
      </c>
    </row>
    <row r="236" spans="1:7" ht="49.5" customHeight="1">
      <c r="A236" s="177" t="s">
        <v>622</v>
      </c>
      <c r="B236" s="177" t="s">
        <v>621</v>
      </c>
      <c r="C236" s="177" t="s">
        <v>623</v>
      </c>
      <c r="D236" s="177"/>
      <c r="E236" s="178">
        <v>13042</v>
      </c>
      <c r="F236" s="178">
        <v>13042</v>
      </c>
      <c r="G236" s="178">
        <v>13042</v>
      </c>
    </row>
    <row r="237" spans="1:7" ht="49.5" customHeight="1">
      <c r="A237" s="177" t="s">
        <v>383</v>
      </c>
      <c r="B237" s="177" t="s">
        <v>621</v>
      </c>
      <c r="C237" s="177" t="s">
        <v>623</v>
      </c>
      <c r="D237" s="177" t="s">
        <v>384</v>
      </c>
      <c r="E237" s="178">
        <v>13042</v>
      </c>
      <c r="F237" s="178">
        <v>13042</v>
      </c>
      <c r="G237" s="178">
        <v>13042</v>
      </c>
    </row>
    <row r="238" spans="1:7" ht="49.5" customHeight="1">
      <c r="A238" s="177" t="s">
        <v>624</v>
      </c>
      <c r="B238" s="177" t="s">
        <v>621</v>
      </c>
      <c r="C238" s="177" t="s">
        <v>625</v>
      </c>
      <c r="D238" s="177"/>
      <c r="E238" s="178">
        <v>1650</v>
      </c>
      <c r="F238" s="178">
        <v>1650</v>
      </c>
      <c r="G238" s="178">
        <v>1650</v>
      </c>
    </row>
    <row r="239" spans="1:7" ht="49.5" customHeight="1">
      <c r="A239" s="177" t="s">
        <v>383</v>
      </c>
      <c r="B239" s="177" t="s">
        <v>621</v>
      </c>
      <c r="C239" s="177" t="s">
        <v>625</v>
      </c>
      <c r="D239" s="177" t="s">
        <v>384</v>
      </c>
      <c r="E239" s="178">
        <v>1650</v>
      </c>
      <c r="F239" s="178">
        <v>1650</v>
      </c>
      <c r="G239" s="178">
        <v>1650</v>
      </c>
    </row>
    <row r="240" spans="1:7" ht="49.5" customHeight="1">
      <c r="A240" s="177" t="s">
        <v>626</v>
      </c>
      <c r="B240" s="177" t="s">
        <v>627</v>
      </c>
      <c r="C240" s="177"/>
      <c r="D240" s="177"/>
      <c r="E240" s="178">
        <v>30804788</v>
      </c>
      <c r="F240" s="178">
        <v>18374620</v>
      </c>
      <c r="G240" s="178">
        <v>19424620</v>
      </c>
    </row>
    <row r="241" spans="1:7" ht="49.5" customHeight="1">
      <c r="A241" s="177" t="s">
        <v>597</v>
      </c>
      <c r="B241" s="177" t="s">
        <v>627</v>
      </c>
      <c r="C241" s="177" t="s">
        <v>598</v>
      </c>
      <c r="D241" s="177"/>
      <c r="E241" s="178">
        <v>3925940</v>
      </c>
      <c r="F241" s="178">
        <v>3925940</v>
      </c>
      <c r="G241" s="178">
        <v>3925940</v>
      </c>
    </row>
    <row r="242" spans="1:7" ht="49.5" customHeight="1">
      <c r="A242" s="177" t="s">
        <v>628</v>
      </c>
      <c r="B242" s="177" t="s">
        <v>627</v>
      </c>
      <c r="C242" s="177" t="s">
        <v>629</v>
      </c>
      <c r="D242" s="177"/>
      <c r="E242" s="178">
        <v>3925940</v>
      </c>
      <c r="F242" s="178">
        <v>3925940</v>
      </c>
      <c r="G242" s="178">
        <v>3925940</v>
      </c>
    </row>
    <row r="243" spans="1:7" ht="49.5" customHeight="1">
      <c r="A243" s="177" t="s">
        <v>630</v>
      </c>
      <c r="B243" s="177" t="s">
        <v>627</v>
      </c>
      <c r="C243" s="177" t="s">
        <v>631</v>
      </c>
      <c r="D243" s="177"/>
      <c r="E243" s="178">
        <v>3925940</v>
      </c>
      <c r="F243" s="178">
        <v>3925940</v>
      </c>
      <c r="G243" s="178">
        <v>3925940</v>
      </c>
    </row>
    <row r="244" spans="1:7" ht="49.5" customHeight="1">
      <c r="A244" s="177" t="s">
        <v>508</v>
      </c>
      <c r="B244" s="177" t="s">
        <v>627</v>
      </c>
      <c r="C244" s="177" t="s">
        <v>631</v>
      </c>
      <c r="D244" s="177" t="s">
        <v>509</v>
      </c>
      <c r="E244" s="178">
        <v>3925940</v>
      </c>
      <c r="F244" s="178">
        <v>3925940</v>
      </c>
      <c r="G244" s="178">
        <v>3925940</v>
      </c>
    </row>
    <row r="245" spans="1:7" ht="49.5" customHeight="1">
      <c r="A245" s="177" t="s">
        <v>632</v>
      </c>
      <c r="B245" s="177" t="s">
        <v>627</v>
      </c>
      <c r="C245" s="177" t="s">
        <v>633</v>
      </c>
      <c r="D245" s="177"/>
      <c r="E245" s="178">
        <v>21560000</v>
      </c>
      <c r="F245" s="178">
        <v>6534590</v>
      </c>
      <c r="G245" s="178">
        <v>6534590</v>
      </c>
    </row>
    <row r="246" spans="1:7" ht="49.5" customHeight="1">
      <c r="A246" s="177" t="s">
        <v>634</v>
      </c>
      <c r="B246" s="177" t="s">
        <v>627</v>
      </c>
      <c r="C246" s="177" t="s">
        <v>635</v>
      </c>
      <c r="D246" s="177"/>
      <c r="E246" s="178">
        <v>20507368</v>
      </c>
      <c r="F246" s="178">
        <v>6534590</v>
      </c>
      <c r="G246" s="178">
        <v>6534590</v>
      </c>
    </row>
    <row r="247" spans="1:7" ht="49.5" customHeight="1">
      <c r="A247" s="177" t="s">
        <v>636</v>
      </c>
      <c r="B247" s="177" t="s">
        <v>627</v>
      </c>
      <c r="C247" s="177" t="s">
        <v>637</v>
      </c>
      <c r="D247" s="177"/>
      <c r="E247" s="178">
        <v>20360000</v>
      </c>
      <c r="F247" s="178">
        <v>5983690</v>
      </c>
      <c r="G247" s="178">
        <v>5983690</v>
      </c>
    </row>
    <row r="248" spans="1:7" ht="49.5" customHeight="1">
      <c r="A248" s="177" t="s">
        <v>383</v>
      </c>
      <c r="B248" s="177" t="s">
        <v>627</v>
      </c>
      <c r="C248" s="177" t="s">
        <v>637</v>
      </c>
      <c r="D248" s="177" t="s">
        <v>384</v>
      </c>
      <c r="E248" s="178">
        <v>0</v>
      </c>
      <c r="F248" s="178">
        <v>143690</v>
      </c>
      <c r="G248" s="178">
        <v>143690</v>
      </c>
    </row>
    <row r="249" spans="1:7" ht="49.5" customHeight="1">
      <c r="A249" s="177" t="s">
        <v>508</v>
      </c>
      <c r="B249" s="177" t="s">
        <v>627</v>
      </c>
      <c r="C249" s="177" t="s">
        <v>637</v>
      </c>
      <c r="D249" s="177" t="s">
        <v>509</v>
      </c>
      <c r="E249" s="178">
        <v>20360000</v>
      </c>
      <c r="F249" s="178">
        <v>5840000</v>
      </c>
      <c r="G249" s="178">
        <v>5840000</v>
      </c>
    </row>
    <row r="250" spans="1:7" ht="49.5" customHeight="1">
      <c r="A250" s="177" t="s">
        <v>638</v>
      </c>
      <c r="B250" s="177" t="s">
        <v>627</v>
      </c>
      <c r="C250" s="177" t="s">
        <v>639</v>
      </c>
      <c r="D250" s="177"/>
      <c r="E250" s="178">
        <v>0</v>
      </c>
      <c r="F250" s="178">
        <v>170000</v>
      </c>
      <c r="G250" s="178">
        <v>170000</v>
      </c>
    </row>
    <row r="251" spans="1:7" ht="49.5" customHeight="1">
      <c r="A251" s="177" t="s">
        <v>383</v>
      </c>
      <c r="B251" s="177" t="s">
        <v>627</v>
      </c>
      <c r="C251" s="177" t="s">
        <v>639</v>
      </c>
      <c r="D251" s="177" t="s">
        <v>384</v>
      </c>
      <c r="E251" s="178">
        <v>0</v>
      </c>
      <c r="F251" s="178">
        <v>170000</v>
      </c>
      <c r="G251" s="178">
        <v>170000</v>
      </c>
    </row>
    <row r="252" spans="1:7" ht="49.5" customHeight="1">
      <c r="A252" s="177" t="s">
        <v>640</v>
      </c>
      <c r="B252" s="177" t="s">
        <v>627</v>
      </c>
      <c r="C252" s="177" t="s">
        <v>641</v>
      </c>
      <c r="D252" s="177"/>
      <c r="E252" s="178">
        <v>0</v>
      </c>
      <c r="F252" s="178">
        <v>180900</v>
      </c>
      <c r="G252" s="178">
        <v>180900</v>
      </c>
    </row>
    <row r="253" spans="1:7" ht="49.5" customHeight="1">
      <c r="A253" s="177" t="s">
        <v>383</v>
      </c>
      <c r="B253" s="177" t="s">
        <v>627</v>
      </c>
      <c r="C253" s="177" t="s">
        <v>641</v>
      </c>
      <c r="D253" s="177" t="s">
        <v>384</v>
      </c>
      <c r="E253" s="178">
        <v>0</v>
      </c>
      <c r="F253" s="178">
        <v>180900</v>
      </c>
      <c r="G253" s="178">
        <v>180900</v>
      </c>
    </row>
    <row r="254" spans="1:7" ht="49.5" customHeight="1">
      <c r="A254" s="177" t="s">
        <v>642</v>
      </c>
      <c r="B254" s="177" t="s">
        <v>627</v>
      </c>
      <c r="C254" s="177" t="s">
        <v>643</v>
      </c>
      <c r="D254" s="177"/>
      <c r="E254" s="178">
        <v>147368</v>
      </c>
      <c r="F254" s="178">
        <v>200000</v>
      </c>
      <c r="G254" s="178">
        <v>200000</v>
      </c>
    </row>
    <row r="255" spans="1:7" ht="49.5" customHeight="1">
      <c r="A255" s="177" t="s">
        <v>405</v>
      </c>
      <c r="B255" s="177" t="s">
        <v>627</v>
      </c>
      <c r="C255" s="177" t="s">
        <v>643</v>
      </c>
      <c r="D255" s="177" t="s">
        <v>406</v>
      </c>
      <c r="E255" s="178">
        <v>147368</v>
      </c>
      <c r="F255" s="178">
        <v>200000</v>
      </c>
      <c r="G255" s="178">
        <v>200000</v>
      </c>
    </row>
    <row r="256" spans="1:7" ht="49.5" customHeight="1">
      <c r="A256" s="177" t="s">
        <v>644</v>
      </c>
      <c r="B256" s="177" t="s">
        <v>627</v>
      </c>
      <c r="C256" s="177" t="s">
        <v>645</v>
      </c>
      <c r="D256" s="177"/>
      <c r="E256" s="178">
        <v>1052632</v>
      </c>
      <c r="F256" s="178">
        <v>0</v>
      </c>
      <c r="G256" s="178">
        <v>0</v>
      </c>
    </row>
    <row r="257" spans="1:7" ht="49.5" customHeight="1">
      <c r="A257" s="177" t="s">
        <v>646</v>
      </c>
      <c r="B257" s="177" t="s">
        <v>627</v>
      </c>
      <c r="C257" s="177" t="s">
        <v>647</v>
      </c>
      <c r="D257" s="177"/>
      <c r="E257" s="178">
        <v>52632</v>
      </c>
      <c r="F257" s="178">
        <v>0</v>
      </c>
      <c r="G257" s="178">
        <v>0</v>
      </c>
    </row>
    <row r="258" spans="1:7" ht="49.5" customHeight="1">
      <c r="A258" s="177" t="s">
        <v>405</v>
      </c>
      <c r="B258" s="177" t="s">
        <v>627</v>
      </c>
      <c r="C258" s="177" t="s">
        <v>647</v>
      </c>
      <c r="D258" s="177" t="s">
        <v>406</v>
      </c>
      <c r="E258" s="178">
        <v>52632</v>
      </c>
      <c r="F258" s="178">
        <v>0</v>
      </c>
      <c r="G258" s="178">
        <v>0</v>
      </c>
    </row>
    <row r="259" spans="1:7" ht="49.5" customHeight="1">
      <c r="A259" s="177" t="s">
        <v>648</v>
      </c>
      <c r="B259" s="177" t="s">
        <v>627</v>
      </c>
      <c r="C259" s="177" t="s">
        <v>649</v>
      </c>
      <c r="D259" s="177"/>
      <c r="E259" s="178">
        <v>1000000</v>
      </c>
      <c r="F259" s="178">
        <v>0</v>
      </c>
      <c r="G259" s="178">
        <v>0</v>
      </c>
    </row>
    <row r="260" spans="1:7" ht="49.5" customHeight="1">
      <c r="A260" s="177" t="s">
        <v>405</v>
      </c>
      <c r="B260" s="177" t="s">
        <v>627</v>
      </c>
      <c r="C260" s="177" t="s">
        <v>649</v>
      </c>
      <c r="D260" s="177" t="s">
        <v>406</v>
      </c>
      <c r="E260" s="178">
        <v>1000000</v>
      </c>
      <c r="F260" s="178">
        <v>0</v>
      </c>
      <c r="G260" s="178">
        <v>0</v>
      </c>
    </row>
    <row r="261" spans="1:7" ht="49.5" customHeight="1">
      <c r="A261" s="177" t="s">
        <v>650</v>
      </c>
      <c r="B261" s="177" t="s">
        <v>627</v>
      </c>
      <c r="C261" s="177" t="s">
        <v>651</v>
      </c>
      <c r="D261" s="177"/>
      <c r="E261" s="178">
        <v>0</v>
      </c>
      <c r="F261" s="178">
        <v>200000</v>
      </c>
      <c r="G261" s="178">
        <v>1250000</v>
      </c>
    </row>
    <row r="262" spans="1:7" ht="49.5" customHeight="1">
      <c r="A262" s="177" t="s">
        <v>652</v>
      </c>
      <c r="B262" s="177" t="s">
        <v>627</v>
      </c>
      <c r="C262" s="177" t="s">
        <v>653</v>
      </c>
      <c r="D262" s="177"/>
      <c r="E262" s="178">
        <v>0</v>
      </c>
      <c r="F262" s="178">
        <v>200000</v>
      </c>
      <c r="G262" s="178">
        <v>1250000</v>
      </c>
    </row>
    <row r="263" spans="1:7" ht="49.5" customHeight="1">
      <c r="A263" s="177" t="s">
        <v>654</v>
      </c>
      <c r="B263" s="177" t="s">
        <v>627</v>
      </c>
      <c r="C263" s="177" t="s">
        <v>655</v>
      </c>
      <c r="D263" s="177"/>
      <c r="E263" s="178">
        <v>0</v>
      </c>
      <c r="F263" s="178">
        <v>200000</v>
      </c>
      <c r="G263" s="178">
        <v>0</v>
      </c>
    </row>
    <row r="264" spans="1:7" ht="49.5" customHeight="1">
      <c r="A264" s="177" t="s">
        <v>383</v>
      </c>
      <c r="B264" s="177" t="s">
        <v>627</v>
      </c>
      <c r="C264" s="177" t="s">
        <v>655</v>
      </c>
      <c r="D264" s="177" t="s">
        <v>384</v>
      </c>
      <c r="E264" s="178">
        <v>0</v>
      </c>
      <c r="F264" s="178">
        <v>200000</v>
      </c>
      <c r="G264" s="178">
        <v>0</v>
      </c>
    </row>
    <row r="265" spans="1:7" ht="49.5" customHeight="1">
      <c r="A265" s="177" t="s">
        <v>656</v>
      </c>
      <c r="B265" s="177" t="s">
        <v>627</v>
      </c>
      <c r="C265" s="177" t="s">
        <v>657</v>
      </c>
      <c r="D265" s="177"/>
      <c r="E265" s="178">
        <v>0</v>
      </c>
      <c r="F265" s="178">
        <v>0</v>
      </c>
      <c r="G265" s="178">
        <v>1250000</v>
      </c>
    </row>
    <row r="266" spans="1:7" ht="49.5" customHeight="1">
      <c r="A266" s="177" t="s">
        <v>383</v>
      </c>
      <c r="B266" s="177" t="s">
        <v>627</v>
      </c>
      <c r="C266" s="177" t="s">
        <v>657</v>
      </c>
      <c r="D266" s="177" t="s">
        <v>384</v>
      </c>
      <c r="E266" s="178">
        <v>0</v>
      </c>
      <c r="F266" s="178">
        <v>0</v>
      </c>
      <c r="G266" s="178">
        <v>1250000</v>
      </c>
    </row>
    <row r="267" spans="1:7" ht="49.5" customHeight="1">
      <c r="A267" s="177" t="s">
        <v>466</v>
      </c>
      <c r="B267" s="177" t="s">
        <v>627</v>
      </c>
      <c r="C267" s="177" t="s">
        <v>467</v>
      </c>
      <c r="D267" s="177"/>
      <c r="E267" s="178">
        <v>360000</v>
      </c>
      <c r="F267" s="178">
        <v>360000</v>
      </c>
      <c r="G267" s="178">
        <v>360000</v>
      </c>
    </row>
    <row r="268" spans="1:7" ht="49.5" customHeight="1">
      <c r="A268" s="177" t="s">
        <v>468</v>
      </c>
      <c r="B268" s="177" t="s">
        <v>627</v>
      </c>
      <c r="C268" s="177" t="s">
        <v>469</v>
      </c>
      <c r="D268" s="177"/>
      <c r="E268" s="178">
        <v>360000</v>
      </c>
      <c r="F268" s="178">
        <v>360000</v>
      </c>
      <c r="G268" s="178">
        <v>360000</v>
      </c>
    </row>
    <row r="269" spans="1:7" ht="49.5" customHeight="1">
      <c r="A269" s="177" t="s">
        <v>480</v>
      </c>
      <c r="B269" s="177" t="s">
        <v>627</v>
      </c>
      <c r="C269" s="177" t="s">
        <v>481</v>
      </c>
      <c r="D269" s="177"/>
      <c r="E269" s="178">
        <v>360000</v>
      </c>
      <c r="F269" s="178">
        <v>360000</v>
      </c>
      <c r="G269" s="178">
        <v>360000</v>
      </c>
    </row>
    <row r="270" spans="1:7" ht="49.5" customHeight="1">
      <c r="A270" s="177" t="s">
        <v>383</v>
      </c>
      <c r="B270" s="177" t="s">
        <v>627</v>
      </c>
      <c r="C270" s="177" t="s">
        <v>481</v>
      </c>
      <c r="D270" s="177" t="s">
        <v>384</v>
      </c>
      <c r="E270" s="178">
        <v>360000</v>
      </c>
      <c r="F270" s="178">
        <v>360000</v>
      </c>
      <c r="G270" s="178">
        <v>360000</v>
      </c>
    </row>
    <row r="271" spans="1:7" ht="49.5" customHeight="1">
      <c r="A271" s="177" t="s">
        <v>395</v>
      </c>
      <c r="B271" s="177" t="s">
        <v>627</v>
      </c>
      <c r="C271" s="177" t="s">
        <v>396</v>
      </c>
      <c r="D271" s="177"/>
      <c r="E271" s="178">
        <v>11900</v>
      </c>
      <c r="F271" s="178">
        <v>11900</v>
      </c>
      <c r="G271" s="178">
        <v>11900</v>
      </c>
    </row>
    <row r="272" spans="1:7" ht="49.5" customHeight="1">
      <c r="A272" s="177" t="s">
        <v>397</v>
      </c>
      <c r="B272" s="177" t="s">
        <v>627</v>
      </c>
      <c r="C272" s="177" t="s">
        <v>398</v>
      </c>
      <c r="D272" s="177"/>
      <c r="E272" s="178">
        <v>11900</v>
      </c>
      <c r="F272" s="178">
        <v>11900</v>
      </c>
      <c r="G272" s="178">
        <v>11900</v>
      </c>
    </row>
    <row r="273" spans="1:7" ht="49.5" customHeight="1">
      <c r="A273" s="177" t="s">
        <v>658</v>
      </c>
      <c r="B273" s="177" t="s">
        <v>627</v>
      </c>
      <c r="C273" s="177" t="s">
        <v>659</v>
      </c>
      <c r="D273" s="177"/>
      <c r="E273" s="178">
        <v>11900</v>
      </c>
      <c r="F273" s="178">
        <v>11900</v>
      </c>
      <c r="G273" s="178">
        <v>11900</v>
      </c>
    </row>
    <row r="274" spans="1:7" ht="49.5" customHeight="1">
      <c r="A274" s="177" t="s">
        <v>379</v>
      </c>
      <c r="B274" s="177" t="s">
        <v>627</v>
      </c>
      <c r="C274" s="177" t="s">
        <v>659</v>
      </c>
      <c r="D274" s="177" t="s">
        <v>380</v>
      </c>
      <c r="E274" s="178">
        <v>11900</v>
      </c>
      <c r="F274" s="178">
        <v>11900</v>
      </c>
      <c r="G274" s="178">
        <v>11900</v>
      </c>
    </row>
    <row r="275" spans="1:7" ht="49.5" customHeight="1">
      <c r="A275" s="177" t="s">
        <v>660</v>
      </c>
      <c r="B275" s="177" t="s">
        <v>627</v>
      </c>
      <c r="C275" s="177" t="s">
        <v>661</v>
      </c>
      <c r="D275" s="177"/>
      <c r="E275" s="178">
        <v>4896948</v>
      </c>
      <c r="F275" s="178">
        <v>7342190</v>
      </c>
      <c r="G275" s="178">
        <v>7342190</v>
      </c>
    </row>
    <row r="276" spans="1:7" ht="49.5" customHeight="1">
      <c r="A276" s="177" t="s">
        <v>662</v>
      </c>
      <c r="B276" s="177" t="s">
        <v>627</v>
      </c>
      <c r="C276" s="177" t="s">
        <v>663</v>
      </c>
      <c r="D276" s="177"/>
      <c r="E276" s="178">
        <v>4896948</v>
      </c>
      <c r="F276" s="178">
        <v>7342190</v>
      </c>
      <c r="G276" s="178">
        <v>7342190</v>
      </c>
    </row>
    <row r="277" spans="1:7" ht="49.5" customHeight="1">
      <c r="A277" s="177" t="s">
        <v>664</v>
      </c>
      <c r="B277" s="177" t="s">
        <v>627</v>
      </c>
      <c r="C277" s="177" t="s">
        <v>665</v>
      </c>
      <c r="D277" s="177"/>
      <c r="E277" s="178">
        <v>4896948</v>
      </c>
      <c r="F277" s="178">
        <v>7342190</v>
      </c>
      <c r="G277" s="178">
        <v>7342190</v>
      </c>
    </row>
    <row r="278" spans="1:7" ht="49.5" customHeight="1">
      <c r="A278" s="177" t="s">
        <v>508</v>
      </c>
      <c r="B278" s="177" t="s">
        <v>627</v>
      </c>
      <c r="C278" s="177" t="s">
        <v>665</v>
      </c>
      <c r="D278" s="177" t="s">
        <v>509</v>
      </c>
      <c r="E278" s="178">
        <v>4896948</v>
      </c>
      <c r="F278" s="178">
        <v>7342190</v>
      </c>
      <c r="G278" s="178">
        <v>7342190</v>
      </c>
    </row>
    <row r="279" spans="1:7" ht="49.5" customHeight="1">
      <c r="A279" s="177" t="s">
        <v>427</v>
      </c>
      <c r="B279" s="177" t="s">
        <v>627</v>
      </c>
      <c r="C279" s="177" t="s">
        <v>428</v>
      </c>
      <c r="D279" s="177"/>
      <c r="E279" s="178">
        <v>50000</v>
      </c>
      <c r="F279" s="178">
        <v>0</v>
      </c>
      <c r="G279" s="178">
        <v>0</v>
      </c>
    </row>
    <row r="280" spans="1:7" ht="49.5" customHeight="1">
      <c r="A280" s="177" t="s">
        <v>429</v>
      </c>
      <c r="B280" s="177" t="s">
        <v>627</v>
      </c>
      <c r="C280" s="177" t="s">
        <v>428</v>
      </c>
      <c r="D280" s="177"/>
      <c r="E280" s="178">
        <v>50000</v>
      </c>
      <c r="F280" s="178">
        <v>0</v>
      </c>
      <c r="G280" s="178">
        <v>0</v>
      </c>
    </row>
    <row r="281" spans="1:7" ht="49.5" customHeight="1">
      <c r="A281" s="177" t="s">
        <v>518</v>
      </c>
      <c r="B281" s="177" t="s">
        <v>627</v>
      </c>
      <c r="C281" s="177" t="s">
        <v>519</v>
      </c>
      <c r="D281" s="177"/>
      <c r="E281" s="178">
        <v>50000</v>
      </c>
      <c r="F281" s="178">
        <v>0</v>
      </c>
      <c r="G281" s="178">
        <v>0</v>
      </c>
    </row>
    <row r="282" spans="1:7" ht="49.5" customHeight="1">
      <c r="A282" s="177" t="s">
        <v>508</v>
      </c>
      <c r="B282" s="177" t="s">
        <v>627</v>
      </c>
      <c r="C282" s="177" t="s">
        <v>519</v>
      </c>
      <c r="D282" s="177" t="s">
        <v>509</v>
      </c>
      <c r="E282" s="178">
        <v>50000</v>
      </c>
      <c r="F282" s="178">
        <v>0</v>
      </c>
      <c r="G282" s="178">
        <v>0</v>
      </c>
    </row>
    <row r="283" spans="1:7" ht="49.5" customHeight="1">
      <c r="A283" s="177" t="s">
        <v>666</v>
      </c>
      <c r="B283" s="177" t="s">
        <v>667</v>
      </c>
      <c r="C283" s="177"/>
      <c r="D283" s="177"/>
      <c r="E283" s="178">
        <v>216600968</v>
      </c>
      <c r="F283" s="178">
        <v>181670706</v>
      </c>
      <c r="G283" s="178">
        <v>183572499</v>
      </c>
    </row>
    <row r="284" spans="1:7" ht="49.5" customHeight="1">
      <c r="A284" s="177" t="s">
        <v>668</v>
      </c>
      <c r="B284" s="177" t="s">
        <v>669</v>
      </c>
      <c r="C284" s="177"/>
      <c r="D284" s="177"/>
      <c r="E284" s="178">
        <v>42250157</v>
      </c>
      <c r="F284" s="178">
        <v>27527685</v>
      </c>
      <c r="G284" s="178">
        <v>28177185</v>
      </c>
    </row>
    <row r="285" spans="1:7" ht="49.5" customHeight="1">
      <c r="A285" s="177" t="s">
        <v>650</v>
      </c>
      <c r="B285" s="177" t="s">
        <v>669</v>
      </c>
      <c r="C285" s="177" t="s">
        <v>651</v>
      </c>
      <c r="D285" s="177"/>
      <c r="E285" s="178">
        <v>2023901</v>
      </c>
      <c r="F285" s="178">
        <v>0</v>
      </c>
      <c r="G285" s="178">
        <v>0</v>
      </c>
    </row>
    <row r="286" spans="1:7" ht="49.5" customHeight="1">
      <c r="A286" s="177" t="s">
        <v>652</v>
      </c>
      <c r="B286" s="177" t="s">
        <v>669</v>
      </c>
      <c r="C286" s="177" t="s">
        <v>653</v>
      </c>
      <c r="D286" s="177"/>
      <c r="E286" s="178">
        <v>2023901</v>
      </c>
      <c r="F286" s="178">
        <v>0</v>
      </c>
      <c r="G286" s="178">
        <v>0</v>
      </c>
    </row>
    <row r="287" spans="1:7" ht="49.5" customHeight="1">
      <c r="A287" s="177" t="s">
        <v>670</v>
      </c>
      <c r="B287" s="177" t="s">
        <v>669</v>
      </c>
      <c r="C287" s="177" t="s">
        <v>671</v>
      </c>
      <c r="D287" s="177"/>
      <c r="E287" s="178">
        <v>39651</v>
      </c>
      <c r="F287" s="178">
        <v>0</v>
      </c>
      <c r="G287" s="178">
        <v>0</v>
      </c>
    </row>
    <row r="288" spans="1:7" ht="49.5" customHeight="1">
      <c r="A288" s="177" t="s">
        <v>383</v>
      </c>
      <c r="B288" s="177" t="s">
        <v>669</v>
      </c>
      <c r="C288" s="177" t="s">
        <v>671</v>
      </c>
      <c r="D288" s="177" t="s">
        <v>384</v>
      </c>
      <c r="E288" s="178">
        <v>39651</v>
      </c>
      <c r="F288" s="178">
        <v>0</v>
      </c>
      <c r="G288" s="178">
        <v>0</v>
      </c>
    </row>
    <row r="289" spans="1:7" ht="49.5" customHeight="1">
      <c r="A289" s="177" t="s">
        <v>672</v>
      </c>
      <c r="B289" s="177" t="s">
        <v>669</v>
      </c>
      <c r="C289" s="177" t="s">
        <v>673</v>
      </c>
      <c r="D289" s="177"/>
      <c r="E289" s="178">
        <v>1741000</v>
      </c>
      <c r="F289" s="178">
        <v>0</v>
      </c>
      <c r="G289" s="178">
        <v>0</v>
      </c>
    </row>
    <row r="290" spans="1:7" ht="49.5" customHeight="1">
      <c r="A290" s="177" t="s">
        <v>383</v>
      </c>
      <c r="B290" s="177" t="s">
        <v>669</v>
      </c>
      <c r="C290" s="177" t="s">
        <v>673</v>
      </c>
      <c r="D290" s="177" t="s">
        <v>384</v>
      </c>
      <c r="E290" s="178">
        <v>1741000</v>
      </c>
      <c r="F290" s="178">
        <v>0</v>
      </c>
      <c r="G290" s="178">
        <v>0</v>
      </c>
    </row>
    <row r="291" spans="1:7" ht="49.5" customHeight="1">
      <c r="A291" s="177" t="s">
        <v>674</v>
      </c>
      <c r="B291" s="177" t="s">
        <v>669</v>
      </c>
      <c r="C291" s="177" t="s">
        <v>675</v>
      </c>
      <c r="D291" s="177"/>
      <c r="E291" s="178">
        <v>243250</v>
      </c>
      <c r="F291" s="178">
        <v>0</v>
      </c>
      <c r="G291" s="178">
        <v>0</v>
      </c>
    </row>
    <row r="292" spans="1:7" ht="49.5" customHeight="1">
      <c r="A292" s="177" t="s">
        <v>383</v>
      </c>
      <c r="B292" s="177" t="s">
        <v>669</v>
      </c>
      <c r="C292" s="177" t="s">
        <v>675</v>
      </c>
      <c r="D292" s="177" t="s">
        <v>384</v>
      </c>
      <c r="E292" s="178">
        <v>243250</v>
      </c>
      <c r="F292" s="178">
        <v>0</v>
      </c>
      <c r="G292" s="178">
        <v>0</v>
      </c>
    </row>
    <row r="293" spans="1:7" ht="49.5" customHeight="1">
      <c r="A293" s="177" t="s">
        <v>676</v>
      </c>
      <c r="B293" s="177" t="s">
        <v>669</v>
      </c>
      <c r="C293" s="177" t="s">
        <v>677</v>
      </c>
      <c r="D293" s="177"/>
      <c r="E293" s="178">
        <v>1853336</v>
      </c>
      <c r="F293" s="178">
        <v>2473770</v>
      </c>
      <c r="G293" s="178">
        <v>2473770</v>
      </c>
    </row>
    <row r="294" spans="1:7" ht="49.5" customHeight="1">
      <c r="A294" s="177" t="s">
        <v>678</v>
      </c>
      <c r="B294" s="177" t="s">
        <v>669</v>
      </c>
      <c r="C294" s="177" t="s">
        <v>679</v>
      </c>
      <c r="D294" s="177"/>
      <c r="E294" s="178">
        <v>105988</v>
      </c>
      <c r="F294" s="178">
        <v>152690</v>
      </c>
      <c r="G294" s="178">
        <v>152690</v>
      </c>
    </row>
    <row r="295" spans="1:7" ht="49.5" customHeight="1">
      <c r="A295" s="177" t="s">
        <v>680</v>
      </c>
      <c r="B295" s="177" t="s">
        <v>669</v>
      </c>
      <c r="C295" s="177" t="s">
        <v>681</v>
      </c>
      <c r="D295" s="177"/>
      <c r="E295" s="178">
        <v>105988</v>
      </c>
      <c r="F295" s="178">
        <v>152690</v>
      </c>
      <c r="G295" s="178">
        <v>152690</v>
      </c>
    </row>
    <row r="296" spans="1:7" ht="49.5" customHeight="1">
      <c r="A296" s="177" t="s">
        <v>383</v>
      </c>
      <c r="B296" s="177" t="s">
        <v>669</v>
      </c>
      <c r="C296" s="177" t="s">
        <v>681</v>
      </c>
      <c r="D296" s="177" t="s">
        <v>384</v>
      </c>
      <c r="E296" s="178">
        <v>105988</v>
      </c>
      <c r="F296" s="178">
        <v>152690</v>
      </c>
      <c r="G296" s="178">
        <v>152690</v>
      </c>
    </row>
    <row r="297" spans="1:7" ht="49.5" customHeight="1">
      <c r="A297" s="177" t="s">
        <v>682</v>
      </c>
      <c r="B297" s="177" t="s">
        <v>669</v>
      </c>
      <c r="C297" s="177" t="s">
        <v>683</v>
      </c>
      <c r="D297" s="177"/>
      <c r="E297" s="178">
        <v>1747348</v>
      </c>
      <c r="F297" s="178">
        <v>2321080</v>
      </c>
      <c r="G297" s="178">
        <v>2321080</v>
      </c>
    </row>
    <row r="298" spans="1:7" ht="49.5" customHeight="1">
      <c r="A298" s="177" t="s">
        <v>684</v>
      </c>
      <c r="B298" s="177" t="s">
        <v>669</v>
      </c>
      <c r="C298" s="177" t="s">
        <v>685</v>
      </c>
      <c r="D298" s="177"/>
      <c r="E298" s="178">
        <v>1737348</v>
      </c>
      <c r="F298" s="178">
        <v>2144100</v>
      </c>
      <c r="G298" s="178">
        <v>2144100</v>
      </c>
    </row>
    <row r="299" spans="1:7" ht="49.5" customHeight="1">
      <c r="A299" s="177" t="s">
        <v>383</v>
      </c>
      <c r="B299" s="177" t="s">
        <v>669</v>
      </c>
      <c r="C299" s="177" t="s">
        <v>685</v>
      </c>
      <c r="D299" s="177" t="s">
        <v>384</v>
      </c>
      <c r="E299" s="178">
        <v>1737348</v>
      </c>
      <c r="F299" s="178">
        <v>2144100</v>
      </c>
      <c r="G299" s="178">
        <v>2144100</v>
      </c>
    </row>
    <row r="300" spans="1:7" ht="49.5" customHeight="1">
      <c r="A300" s="177" t="s">
        <v>686</v>
      </c>
      <c r="B300" s="177" t="s">
        <v>669</v>
      </c>
      <c r="C300" s="177" t="s">
        <v>687</v>
      </c>
      <c r="D300" s="177"/>
      <c r="E300" s="178">
        <v>10000</v>
      </c>
      <c r="F300" s="178">
        <v>176980</v>
      </c>
      <c r="G300" s="178">
        <v>176980</v>
      </c>
    </row>
    <row r="301" spans="1:7" ht="49.5" customHeight="1">
      <c r="A301" s="177" t="s">
        <v>383</v>
      </c>
      <c r="B301" s="177" t="s">
        <v>669</v>
      </c>
      <c r="C301" s="177" t="s">
        <v>687</v>
      </c>
      <c r="D301" s="177" t="s">
        <v>384</v>
      </c>
      <c r="E301" s="178">
        <v>10000</v>
      </c>
      <c r="F301" s="178">
        <v>176980</v>
      </c>
      <c r="G301" s="178">
        <v>176980</v>
      </c>
    </row>
    <row r="302" spans="1:7" ht="49.5" customHeight="1">
      <c r="A302" s="177" t="s">
        <v>466</v>
      </c>
      <c r="B302" s="177" t="s">
        <v>669</v>
      </c>
      <c r="C302" s="177" t="s">
        <v>467</v>
      </c>
      <c r="D302" s="177"/>
      <c r="E302" s="178">
        <v>38372920</v>
      </c>
      <c r="F302" s="178">
        <v>25053915</v>
      </c>
      <c r="G302" s="178">
        <v>25703415</v>
      </c>
    </row>
    <row r="303" spans="1:7" ht="49.5" customHeight="1">
      <c r="A303" s="177" t="s">
        <v>468</v>
      </c>
      <c r="B303" s="177" t="s">
        <v>669</v>
      </c>
      <c r="C303" s="177" t="s">
        <v>469</v>
      </c>
      <c r="D303" s="177"/>
      <c r="E303" s="178">
        <v>38372920</v>
      </c>
      <c r="F303" s="178">
        <v>25053915</v>
      </c>
      <c r="G303" s="178">
        <v>25703415</v>
      </c>
    </row>
    <row r="304" spans="1:7" ht="49.5" customHeight="1">
      <c r="A304" s="177" t="s">
        <v>688</v>
      </c>
      <c r="B304" s="177" t="s">
        <v>669</v>
      </c>
      <c r="C304" s="177" t="s">
        <v>689</v>
      </c>
      <c r="D304" s="177"/>
      <c r="E304" s="178">
        <v>5076125</v>
      </c>
      <c r="F304" s="178">
        <v>0</v>
      </c>
      <c r="G304" s="178">
        <v>0</v>
      </c>
    </row>
    <row r="305" spans="1:7" ht="49.5" customHeight="1">
      <c r="A305" s="177" t="s">
        <v>383</v>
      </c>
      <c r="B305" s="177" t="s">
        <v>669</v>
      </c>
      <c r="C305" s="177" t="s">
        <v>689</v>
      </c>
      <c r="D305" s="177" t="s">
        <v>384</v>
      </c>
      <c r="E305" s="178">
        <v>5076125</v>
      </c>
      <c r="F305" s="178">
        <v>0</v>
      </c>
      <c r="G305" s="178">
        <v>0</v>
      </c>
    </row>
    <row r="306" spans="1:7" ht="49.5" customHeight="1">
      <c r="A306" s="177" t="s">
        <v>690</v>
      </c>
      <c r="B306" s="177" t="s">
        <v>669</v>
      </c>
      <c r="C306" s="177" t="s">
        <v>691</v>
      </c>
      <c r="D306" s="177"/>
      <c r="E306" s="178">
        <v>33296795</v>
      </c>
      <c r="F306" s="178">
        <v>25053915</v>
      </c>
      <c r="G306" s="178">
        <v>25703415</v>
      </c>
    </row>
    <row r="307" spans="1:7" ht="49.5" customHeight="1">
      <c r="A307" s="177" t="s">
        <v>383</v>
      </c>
      <c r="B307" s="177" t="s">
        <v>669</v>
      </c>
      <c r="C307" s="177" t="s">
        <v>691</v>
      </c>
      <c r="D307" s="177" t="s">
        <v>384</v>
      </c>
      <c r="E307" s="178">
        <v>33296795</v>
      </c>
      <c r="F307" s="178">
        <v>25053915</v>
      </c>
      <c r="G307" s="178">
        <v>25703415</v>
      </c>
    </row>
    <row r="308" spans="1:7" ht="49.5" customHeight="1">
      <c r="A308" s="177" t="s">
        <v>692</v>
      </c>
      <c r="B308" s="177" t="s">
        <v>693</v>
      </c>
      <c r="C308" s="177"/>
      <c r="D308" s="177"/>
      <c r="E308" s="178">
        <v>3000000</v>
      </c>
      <c r="F308" s="178">
        <v>0</v>
      </c>
      <c r="G308" s="178">
        <v>0</v>
      </c>
    </row>
    <row r="309" spans="1:7" ht="49.5" customHeight="1">
      <c r="A309" s="177" t="s">
        <v>450</v>
      </c>
      <c r="B309" s="177" t="s">
        <v>693</v>
      </c>
      <c r="C309" s="177" t="s">
        <v>451</v>
      </c>
      <c r="D309" s="177"/>
      <c r="E309" s="178">
        <v>3000000</v>
      </c>
      <c r="F309" s="178">
        <v>0</v>
      </c>
      <c r="G309" s="178">
        <v>0</v>
      </c>
    </row>
    <row r="310" spans="1:7" ht="49.5" customHeight="1">
      <c r="A310" s="177" t="s">
        <v>452</v>
      </c>
      <c r="B310" s="177" t="s">
        <v>693</v>
      </c>
      <c r="C310" s="177" t="s">
        <v>453</v>
      </c>
      <c r="D310" s="177"/>
      <c r="E310" s="178">
        <v>3000000</v>
      </c>
      <c r="F310" s="178">
        <v>0</v>
      </c>
      <c r="G310" s="178">
        <v>0</v>
      </c>
    </row>
    <row r="311" spans="1:7" ht="49.5" customHeight="1">
      <c r="A311" s="177" t="s">
        <v>694</v>
      </c>
      <c r="B311" s="177" t="s">
        <v>693</v>
      </c>
      <c r="C311" s="177" t="s">
        <v>695</v>
      </c>
      <c r="D311" s="177"/>
      <c r="E311" s="178">
        <v>3000000</v>
      </c>
      <c r="F311" s="178">
        <v>0</v>
      </c>
      <c r="G311" s="178">
        <v>0</v>
      </c>
    </row>
    <row r="312" spans="1:7" ht="49.5" customHeight="1">
      <c r="A312" s="177" t="s">
        <v>405</v>
      </c>
      <c r="B312" s="177" t="s">
        <v>693</v>
      </c>
      <c r="C312" s="177" t="s">
        <v>695</v>
      </c>
      <c r="D312" s="177" t="s">
        <v>406</v>
      </c>
      <c r="E312" s="178">
        <v>3000000</v>
      </c>
      <c r="F312" s="178">
        <v>0</v>
      </c>
      <c r="G312" s="178">
        <v>0</v>
      </c>
    </row>
    <row r="313" spans="1:7" ht="49.5" customHeight="1">
      <c r="A313" s="177" t="s">
        <v>696</v>
      </c>
      <c r="B313" s="177" t="s">
        <v>697</v>
      </c>
      <c r="C313" s="177"/>
      <c r="D313" s="177"/>
      <c r="E313" s="178">
        <v>141514576</v>
      </c>
      <c r="F313" s="178">
        <v>125277410</v>
      </c>
      <c r="G313" s="178">
        <v>126529703</v>
      </c>
    </row>
    <row r="314" spans="1:7" ht="49.5" customHeight="1">
      <c r="A314" s="177" t="s">
        <v>698</v>
      </c>
      <c r="B314" s="177" t="s">
        <v>697</v>
      </c>
      <c r="C314" s="177" t="s">
        <v>699</v>
      </c>
      <c r="D314" s="177"/>
      <c r="E314" s="178">
        <v>9008176</v>
      </c>
      <c r="F314" s="178">
        <v>26900745</v>
      </c>
      <c r="G314" s="178">
        <v>29493575</v>
      </c>
    </row>
    <row r="315" spans="1:7" ht="49.5" customHeight="1">
      <c r="A315" s="177" t="s">
        <v>700</v>
      </c>
      <c r="B315" s="177" t="s">
        <v>697</v>
      </c>
      <c r="C315" s="177" t="s">
        <v>701</v>
      </c>
      <c r="D315" s="177"/>
      <c r="E315" s="178">
        <v>6069305</v>
      </c>
      <c r="F315" s="178">
        <v>26900745</v>
      </c>
      <c r="G315" s="178">
        <v>29493575</v>
      </c>
    </row>
    <row r="316" spans="1:7" ht="49.5" customHeight="1">
      <c r="A316" s="177" t="s">
        <v>702</v>
      </c>
      <c r="B316" s="177" t="s">
        <v>697</v>
      </c>
      <c r="C316" s="177" t="s">
        <v>703</v>
      </c>
      <c r="D316" s="177"/>
      <c r="E316" s="178">
        <v>0</v>
      </c>
      <c r="F316" s="178">
        <v>15764735</v>
      </c>
      <c r="G316" s="178">
        <v>14406815</v>
      </c>
    </row>
    <row r="317" spans="1:7" ht="49.5" customHeight="1">
      <c r="A317" s="177" t="s">
        <v>383</v>
      </c>
      <c r="B317" s="177" t="s">
        <v>697</v>
      </c>
      <c r="C317" s="177" t="s">
        <v>703</v>
      </c>
      <c r="D317" s="177" t="s">
        <v>384</v>
      </c>
      <c r="E317" s="178">
        <v>0</v>
      </c>
      <c r="F317" s="178">
        <v>15764735</v>
      </c>
      <c r="G317" s="178">
        <v>14406815</v>
      </c>
    </row>
    <row r="318" spans="1:7" ht="49.5" customHeight="1">
      <c r="A318" s="177" t="s">
        <v>704</v>
      </c>
      <c r="B318" s="177" t="s">
        <v>697</v>
      </c>
      <c r="C318" s="177" t="s">
        <v>705</v>
      </c>
      <c r="D318" s="177"/>
      <c r="E318" s="178">
        <v>4198970</v>
      </c>
      <c r="F318" s="178">
        <v>0</v>
      </c>
      <c r="G318" s="178">
        <v>0</v>
      </c>
    </row>
    <row r="319" spans="1:7" ht="49.5" customHeight="1">
      <c r="A319" s="177" t="s">
        <v>383</v>
      </c>
      <c r="B319" s="177" t="s">
        <v>697</v>
      </c>
      <c r="C319" s="177" t="s">
        <v>705</v>
      </c>
      <c r="D319" s="177" t="s">
        <v>384</v>
      </c>
      <c r="E319" s="178">
        <v>4198970</v>
      </c>
      <c r="F319" s="178">
        <v>0</v>
      </c>
      <c r="G319" s="178">
        <v>0</v>
      </c>
    </row>
    <row r="320" spans="1:7" ht="49.5" customHeight="1">
      <c r="A320" s="177" t="s">
        <v>706</v>
      </c>
      <c r="B320" s="177" t="s">
        <v>697</v>
      </c>
      <c r="C320" s="177" t="s">
        <v>707</v>
      </c>
      <c r="D320" s="177"/>
      <c r="E320" s="178">
        <v>900000</v>
      </c>
      <c r="F320" s="178">
        <v>0</v>
      </c>
      <c r="G320" s="178">
        <v>0</v>
      </c>
    </row>
    <row r="321" spans="1:7" ht="49.5" customHeight="1">
      <c r="A321" s="177" t="s">
        <v>383</v>
      </c>
      <c r="B321" s="177" t="s">
        <v>697</v>
      </c>
      <c r="C321" s="177" t="s">
        <v>707</v>
      </c>
      <c r="D321" s="177" t="s">
        <v>384</v>
      </c>
      <c r="E321" s="178">
        <v>300000</v>
      </c>
      <c r="F321" s="178">
        <v>0</v>
      </c>
      <c r="G321" s="178">
        <v>0</v>
      </c>
    </row>
    <row r="322" spans="1:7" ht="49.5" customHeight="1">
      <c r="A322" s="177" t="s">
        <v>603</v>
      </c>
      <c r="B322" s="177" t="s">
        <v>697</v>
      </c>
      <c r="C322" s="177" t="s">
        <v>707</v>
      </c>
      <c r="D322" s="177" t="s">
        <v>604</v>
      </c>
      <c r="E322" s="178">
        <v>600000</v>
      </c>
      <c r="F322" s="178">
        <v>0</v>
      </c>
      <c r="G322" s="178">
        <v>0</v>
      </c>
    </row>
    <row r="323" spans="1:7" ht="49.5" customHeight="1">
      <c r="A323" s="177" t="s">
        <v>708</v>
      </c>
      <c r="B323" s="177" t="s">
        <v>697</v>
      </c>
      <c r="C323" s="177" t="s">
        <v>709</v>
      </c>
      <c r="D323" s="177"/>
      <c r="E323" s="178">
        <v>28000</v>
      </c>
      <c r="F323" s="178">
        <v>0</v>
      </c>
      <c r="G323" s="178">
        <v>0</v>
      </c>
    </row>
    <row r="324" spans="1:7" ht="49.5" customHeight="1">
      <c r="A324" s="177" t="s">
        <v>383</v>
      </c>
      <c r="B324" s="177" t="s">
        <v>697</v>
      </c>
      <c r="C324" s="177" t="s">
        <v>709</v>
      </c>
      <c r="D324" s="177" t="s">
        <v>384</v>
      </c>
      <c r="E324" s="178">
        <v>28000</v>
      </c>
      <c r="F324" s="178">
        <v>0</v>
      </c>
      <c r="G324" s="178">
        <v>0</v>
      </c>
    </row>
    <row r="325" spans="1:7" ht="49.5" customHeight="1">
      <c r="A325" s="177" t="s">
        <v>710</v>
      </c>
      <c r="B325" s="177" t="s">
        <v>697</v>
      </c>
      <c r="C325" s="177" t="s">
        <v>711</v>
      </c>
      <c r="D325" s="177"/>
      <c r="E325" s="178">
        <v>0</v>
      </c>
      <c r="F325" s="178">
        <v>9384320</v>
      </c>
      <c r="G325" s="178">
        <v>0</v>
      </c>
    </row>
    <row r="326" spans="1:7" ht="49.5" customHeight="1">
      <c r="A326" s="177" t="s">
        <v>383</v>
      </c>
      <c r="B326" s="177" t="s">
        <v>697</v>
      </c>
      <c r="C326" s="177" t="s">
        <v>711</v>
      </c>
      <c r="D326" s="177" t="s">
        <v>384</v>
      </c>
      <c r="E326" s="178">
        <v>0</v>
      </c>
      <c r="F326" s="178">
        <v>9384320</v>
      </c>
      <c r="G326" s="178">
        <v>0</v>
      </c>
    </row>
    <row r="327" spans="1:7" ht="49.5" customHeight="1">
      <c r="A327" s="177" t="s">
        <v>712</v>
      </c>
      <c r="B327" s="177" t="s">
        <v>697</v>
      </c>
      <c r="C327" s="177" t="s">
        <v>713</v>
      </c>
      <c r="D327" s="177"/>
      <c r="E327" s="178">
        <v>105000</v>
      </c>
      <c r="F327" s="178">
        <v>1751690</v>
      </c>
      <c r="G327" s="178">
        <v>2010445</v>
      </c>
    </row>
    <row r="328" spans="1:7" ht="49.5" customHeight="1">
      <c r="A328" s="177" t="s">
        <v>383</v>
      </c>
      <c r="B328" s="177" t="s">
        <v>697</v>
      </c>
      <c r="C328" s="177" t="s">
        <v>713</v>
      </c>
      <c r="D328" s="177" t="s">
        <v>384</v>
      </c>
      <c r="E328" s="178">
        <v>0</v>
      </c>
      <c r="F328" s="178">
        <v>1751690</v>
      </c>
      <c r="G328" s="178">
        <v>2010445</v>
      </c>
    </row>
    <row r="329" spans="1:7" ht="49.5" customHeight="1">
      <c r="A329" s="177" t="s">
        <v>603</v>
      </c>
      <c r="B329" s="177" t="s">
        <v>697</v>
      </c>
      <c r="C329" s="177" t="s">
        <v>713</v>
      </c>
      <c r="D329" s="177" t="s">
        <v>604</v>
      </c>
      <c r="E329" s="178">
        <v>105000</v>
      </c>
      <c r="F329" s="178">
        <v>0</v>
      </c>
      <c r="G329" s="178">
        <v>0</v>
      </c>
    </row>
    <row r="330" spans="1:7" ht="49.5" customHeight="1">
      <c r="A330" s="177" t="s">
        <v>714</v>
      </c>
      <c r="B330" s="177" t="s">
        <v>697</v>
      </c>
      <c r="C330" s="177" t="s">
        <v>715</v>
      </c>
      <c r="D330" s="177"/>
      <c r="E330" s="178">
        <v>0</v>
      </c>
      <c r="F330" s="178">
        <v>0</v>
      </c>
      <c r="G330" s="178">
        <v>13076315</v>
      </c>
    </row>
    <row r="331" spans="1:7" ht="49.5" customHeight="1">
      <c r="A331" s="177" t="s">
        <v>383</v>
      </c>
      <c r="B331" s="177" t="s">
        <v>697</v>
      </c>
      <c r="C331" s="177" t="s">
        <v>715</v>
      </c>
      <c r="D331" s="177" t="s">
        <v>384</v>
      </c>
      <c r="E331" s="178">
        <v>0</v>
      </c>
      <c r="F331" s="178">
        <v>0</v>
      </c>
      <c r="G331" s="178">
        <v>13076315</v>
      </c>
    </row>
    <row r="332" spans="1:7" ht="49.5" customHeight="1">
      <c r="A332" s="177" t="s">
        <v>716</v>
      </c>
      <c r="B332" s="177" t="s">
        <v>697</v>
      </c>
      <c r="C332" s="177" t="s">
        <v>717</v>
      </c>
      <c r="D332" s="177"/>
      <c r="E332" s="178">
        <v>837335</v>
      </c>
      <c r="F332" s="178">
        <v>0</v>
      </c>
      <c r="G332" s="178">
        <v>0</v>
      </c>
    </row>
    <row r="333" spans="1:7" ht="49.5" customHeight="1">
      <c r="A333" s="177" t="s">
        <v>383</v>
      </c>
      <c r="B333" s="177" t="s">
        <v>697</v>
      </c>
      <c r="C333" s="177" t="s">
        <v>717</v>
      </c>
      <c r="D333" s="177" t="s">
        <v>384</v>
      </c>
      <c r="E333" s="178">
        <v>837335</v>
      </c>
      <c r="F333" s="178">
        <v>0</v>
      </c>
      <c r="G333" s="178">
        <v>0</v>
      </c>
    </row>
    <row r="334" spans="1:7" ht="49.5" customHeight="1">
      <c r="A334" s="177" t="s">
        <v>718</v>
      </c>
      <c r="B334" s="177" t="s">
        <v>697</v>
      </c>
      <c r="C334" s="177" t="s">
        <v>719</v>
      </c>
      <c r="D334" s="177"/>
      <c r="E334" s="178">
        <v>937202</v>
      </c>
      <c r="F334" s="178">
        <v>0</v>
      </c>
      <c r="G334" s="178">
        <v>0</v>
      </c>
    </row>
    <row r="335" spans="1:7" ht="49.5" customHeight="1">
      <c r="A335" s="177" t="s">
        <v>720</v>
      </c>
      <c r="B335" s="177" t="s">
        <v>697</v>
      </c>
      <c r="C335" s="177" t="s">
        <v>721</v>
      </c>
      <c r="D335" s="177"/>
      <c r="E335" s="178">
        <v>937202</v>
      </c>
      <c r="F335" s="178">
        <v>0</v>
      </c>
      <c r="G335" s="178">
        <v>0</v>
      </c>
    </row>
    <row r="336" spans="1:7" ht="49.5" customHeight="1">
      <c r="A336" s="177" t="s">
        <v>383</v>
      </c>
      <c r="B336" s="177" t="s">
        <v>697</v>
      </c>
      <c r="C336" s="177" t="s">
        <v>721</v>
      </c>
      <c r="D336" s="177" t="s">
        <v>384</v>
      </c>
      <c r="E336" s="178">
        <v>937202</v>
      </c>
      <c r="F336" s="178">
        <v>0</v>
      </c>
      <c r="G336" s="178">
        <v>0</v>
      </c>
    </row>
    <row r="337" spans="1:7" ht="49.5" customHeight="1">
      <c r="A337" s="177" t="s">
        <v>722</v>
      </c>
      <c r="B337" s="177" t="s">
        <v>697</v>
      </c>
      <c r="C337" s="177" t="s">
        <v>723</v>
      </c>
      <c r="D337" s="177"/>
      <c r="E337" s="178">
        <v>1172375</v>
      </c>
      <c r="F337" s="178">
        <v>0</v>
      </c>
      <c r="G337" s="178">
        <v>0</v>
      </c>
    </row>
    <row r="338" spans="1:7" ht="49.5" customHeight="1">
      <c r="A338" s="177" t="s">
        <v>724</v>
      </c>
      <c r="B338" s="177" t="s">
        <v>697</v>
      </c>
      <c r="C338" s="177" t="s">
        <v>725</v>
      </c>
      <c r="D338" s="177"/>
      <c r="E338" s="178">
        <v>1172375</v>
      </c>
      <c r="F338" s="178">
        <v>0</v>
      </c>
      <c r="G338" s="178">
        <v>0</v>
      </c>
    </row>
    <row r="339" spans="1:7" ht="49.5" customHeight="1">
      <c r="A339" s="177" t="s">
        <v>383</v>
      </c>
      <c r="B339" s="177" t="s">
        <v>697</v>
      </c>
      <c r="C339" s="177" t="s">
        <v>725</v>
      </c>
      <c r="D339" s="177" t="s">
        <v>384</v>
      </c>
      <c r="E339" s="178">
        <v>1172375</v>
      </c>
      <c r="F339" s="178">
        <v>0</v>
      </c>
      <c r="G339" s="178">
        <v>0</v>
      </c>
    </row>
    <row r="340" spans="1:7" ht="49.5" customHeight="1">
      <c r="A340" s="177" t="s">
        <v>726</v>
      </c>
      <c r="B340" s="177" t="s">
        <v>697</v>
      </c>
      <c r="C340" s="177" t="s">
        <v>727</v>
      </c>
      <c r="D340" s="177"/>
      <c r="E340" s="178">
        <v>235404</v>
      </c>
      <c r="F340" s="178">
        <v>0</v>
      </c>
      <c r="G340" s="178">
        <v>0</v>
      </c>
    </row>
    <row r="341" spans="1:7" ht="49.5" customHeight="1">
      <c r="A341" s="177" t="s">
        <v>724</v>
      </c>
      <c r="B341" s="177" t="s">
        <v>697</v>
      </c>
      <c r="C341" s="177" t="s">
        <v>728</v>
      </c>
      <c r="D341" s="177"/>
      <c r="E341" s="178">
        <v>235404</v>
      </c>
      <c r="F341" s="178">
        <v>0</v>
      </c>
      <c r="G341" s="178">
        <v>0</v>
      </c>
    </row>
    <row r="342" spans="1:7" ht="49.5" customHeight="1">
      <c r="A342" s="177" t="s">
        <v>383</v>
      </c>
      <c r="B342" s="177" t="s">
        <v>697</v>
      </c>
      <c r="C342" s="177" t="s">
        <v>728</v>
      </c>
      <c r="D342" s="177" t="s">
        <v>384</v>
      </c>
      <c r="E342" s="178">
        <v>235404</v>
      </c>
      <c r="F342" s="178">
        <v>0</v>
      </c>
      <c r="G342" s="178">
        <v>0</v>
      </c>
    </row>
    <row r="343" spans="1:7" ht="49.5" customHeight="1">
      <c r="A343" s="177" t="s">
        <v>729</v>
      </c>
      <c r="B343" s="177" t="s">
        <v>697</v>
      </c>
      <c r="C343" s="177" t="s">
        <v>730</v>
      </c>
      <c r="D343" s="177"/>
      <c r="E343" s="178">
        <v>593890</v>
      </c>
      <c r="F343" s="178">
        <v>0</v>
      </c>
      <c r="G343" s="178">
        <v>0</v>
      </c>
    </row>
    <row r="344" spans="1:7" ht="49.5" customHeight="1">
      <c r="A344" s="177" t="s">
        <v>724</v>
      </c>
      <c r="B344" s="177" t="s">
        <v>697</v>
      </c>
      <c r="C344" s="177" t="s">
        <v>731</v>
      </c>
      <c r="D344" s="177"/>
      <c r="E344" s="178">
        <v>593890</v>
      </c>
      <c r="F344" s="178">
        <v>0</v>
      </c>
      <c r="G344" s="178">
        <v>0</v>
      </c>
    </row>
    <row r="345" spans="1:7" ht="49.5" customHeight="1">
      <c r="A345" s="177" t="s">
        <v>383</v>
      </c>
      <c r="B345" s="177" t="s">
        <v>697</v>
      </c>
      <c r="C345" s="177" t="s">
        <v>731</v>
      </c>
      <c r="D345" s="177" t="s">
        <v>384</v>
      </c>
      <c r="E345" s="178">
        <v>593890</v>
      </c>
      <c r="F345" s="178">
        <v>0</v>
      </c>
      <c r="G345" s="178">
        <v>0</v>
      </c>
    </row>
    <row r="346" spans="1:7" ht="49.5" customHeight="1">
      <c r="A346" s="177" t="s">
        <v>732</v>
      </c>
      <c r="B346" s="177" t="s">
        <v>697</v>
      </c>
      <c r="C346" s="177" t="s">
        <v>733</v>
      </c>
      <c r="D346" s="177"/>
      <c r="E346" s="178">
        <v>16763904</v>
      </c>
      <c r="F346" s="178">
        <v>3167570</v>
      </c>
      <c r="G346" s="178">
        <v>3167570</v>
      </c>
    </row>
    <row r="347" spans="1:7" ht="49.5" customHeight="1">
      <c r="A347" s="177" t="s">
        <v>734</v>
      </c>
      <c r="B347" s="177" t="s">
        <v>697</v>
      </c>
      <c r="C347" s="177" t="s">
        <v>735</v>
      </c>
      <c r="D347" s="177"/>
      <c r="E347" s="178">
        <v>16578515</v>
      </c>
      <c r="F347" s="178">
        <v>2982181</v>
      </c>
      <c r="G347" s="178">
        <v>2982181</v>
      </c>
    </row>
    <row r="348" spans="1:7" ht="49.5" customHeight="1">
      <c r="A348" s="177" t="s">
        <v>736</v>
      </c>
      <c r="B348" s="177" t="s">
        <v>697</v>
      </c>
      <c r="C348" s="177" t="s">
        <v>737</v>
      </c>
      <c r="D348" s="177"/>
      <c r="E348" s="178">
        <v>2975789</v>
      </c>
      <c r="F348" s="178">
        <v>2982181</v>
      </c>
      <c r="G348" s="178">
        <v>2982181</v>
      </c>
    </row>
    <row r="349" spans="1:7" ht="49.5" customHeight="1">
      <c r="A349" s="177" t="s">
        <v>383</v>
      </c>
      <c r="B349" s="177" t="s">
        <v>697</v>
      </c>
      <c r="C349" s="177" t="s">
        <v>737</v>
      </c>
      <c r="D349" s="177" t="s">
        <v>384</v>
      </c>
      <c r="E349" s="178">
        <v>2975789</v>
      </c>
      <c r="F349" s="178">
        <v>2982181</v>
      </c>
      <c r="G349" s="178">
        <v>2982181</v>
      </c>
    </row>
    <row r="350" spans="1:7" ht="49.5" customHeight="1">
      <c r="A350" s="177" t="s">
        <v>738</v>
      </c>
      <c r="B350" s="177" t="s">
        <v>697</v>
      </c>
      <c r="C350" s="177" t="s">
        <v>739</v>
      </c>
      <c r="D350" s="177"/>
      <c r="E350" s="178">
        <v>13305726</v>
      </c>
      <c r="F350" s="178">
        <v>0</v>
      </c>
      <c r="G350" s="178">
        <v>0</v>
      </c>
    </row>
    <row r="351" spans="1:7" ht="49.5" customHeight="1">
      <c r="A351" s="177" t="s">
        <v>383</v>
      </c>
      <c r="B351" s="177" t="s">
        <v>697</v>
      </c>
      <c r="C351" s="177" t="s">
        <v>739</v>
      </c>
      <c r="D351" s="177" t="s">
        <v>384</v>
      </c>
      <c r="E351" s="178">
        <v>13305726</v>
      </c>
      <c r="F351" s="178">
        <v>0</v>
      </c>
      <c r="G351" s="178">
        <v>0</v>
      </c>
    </row>
    <row r="352" spans="1:7" ht="49.5" customHeight="1">
      <c r="A352" s="177" t="s">
        <v>740</v>
      </c>
      <c r="B352" s="177" t="s">
        <v>697</v>
      </c>
      <c r="C352" s="177" t="s">
        <v>741</v>
      </c>
      <c r="D352" s="177"/>
      <c r="E352" s="178">
        <v>297000</v>
      </c>
      <c r="F352" s="178">
        <v>0</v>
      </c>
      <c r="G352" s="178">
        <v>0</v>
      </c>
    </row>
    <row r="353" spans="1:7" ht="49.5" customHeight="1">
      <c r="A353" s="177" t="s">
        <v>383</v>
      </c>
      <c r="B353" s="177" t="s">
        <v>697</v>
      </c>
      <c r="C353" s="177" t="s">
        <v>741</v>
      </c>
      <c r="D353" s="177" t="s">
        <v>384</v>
      </c>
      <c r="E353" s="178">
        <v>297000</v>
      </c>
      <c r="F353" s="178">
        <v>0</v>
      </c>
      <c r="G353" s="178">
        <v>0</v>
      </c>
    </row>
    <row r="354" spans="1:7" ht="49.5" customHeight="1">
      <c r="A354" s="177" t="s">
        <v>742</v>
      </c>
      <c r="B354" s="177" t="s">
        <v>697</v>
      </c>
      <c r="C354" s="177" t="s">
        <v>743</v>
      </c>
      <c r="D354" s="177"/>
      <c r="E354" s="178">
        <v>185389</v>
      </c>
      <c r="F354" s="178">
        <v>185389</v>
      </c>
      <c r="G354" s="178">
        <v>185389</v>
      </c>
    </row>
    <row r="355" spans="1:7" ht="49.5" customHeight="1">
      <c r="A355" s="177" t="s">
        <v>744</v>
      </c>
      <c r="B355" s="177" t="s">
        <v>697</v>
      </c>
      <c r="C355" s="177" t="s">
        <v>745</v>
      </c>
      <c r="D355" s="177"/>
      <c r="E355" s="178">
        <v>185389</v>
      </c>
      <c r="F355" s="178">
        <v>185389</v>
      </c>
      <c r="G355" s="178">
        <v>185389</v>
      </c>
    </row>
    <row r="356" spans="1:7" ht="49.5" customHeight="1">
      <c r="A356" s="177" t="s">
        <v>383</v>
      </c>
      <c r="B356" s="177" t="s">
        <v>697</v>
      </c>
      <c r="C356" s="177" t="s">
        <v>745</v>
      </c>
      <c r="D356" s="177" t="s">
        <v>384</v>
      </c>
      <c r="E356" s="178">
        <v>185389</v>
      </c>
      <c r="F356" s="178">
        <v>185389</v>
      </c>
      <c r="G356" s="178">
        <v>185389</v>
      </c>
    </row>
    <row r="357" spans="1:7" ht="49.5" customHeight="1">
      <c r="A357" s="177" t="s">
        <v>460</v>
      </c>
      <c r="B357" s="177" t="s">
        <v>697</v>
      </c>
      <c r="C357" s="177" t="s">
        <v>461</v>
      </c>
      <c r="D357" s="177"/>
      <c r="E357" s="178">
        <v>4732346</v>
      </c>
      <c r="F357" s="178">
        <v>3207195</v>
      </c>
      <c r="G357" s="178">
        <v>1866658</v>
      </c>
    </row>
    <row r="358" spans="1:7" ht="49.5" customHeight="1">
      <c r="A358" s="177" t="s">
        <v>746</v>
      </c>
      <c r="B358" s="177" t="s">
        <v>697</v>
      </c>
      <c r="C358" s="177" t="s">
        <v>747</v>
      </c>
      <c r="D358" s="177"/>
      <c r="E358" s="178">
        <v>11200</v>
      </c>
      <c r="F358" s="178">
        <v>11200</v>
      </c>
      <c r="G358" s="178">
        <v>11200</v>
      </c>
    </row>
    <row r="359" spans="1:7" ht="49.5" customHeight="1">
      <c r="A359" s="177" t="s">
        <v>748</v>
      </c>
      <c r="B359" s="177" t="s">
        <v>697</v>
      </c>
      <c r="C359" s="177" t="s">
        <v>749</v>
      </c>
      <c r="D359" s="177"/>
      <c r="E359" s="178">
        <v>11200</v>
      </c>
      <c r="F359" s="178">
        <v>11200</v>
      </c>
      <c r="G359" s="178">
        <v>11200</v>
      </c>
    </row>
    <row r="360" spans="1:7" ht="49.5" customHeight="1">
      <c r="A360" s="177" t="s">
        <v>383</v>
      </c>
      <c r="B360" s="177" t="s">
        <v>697</v>
      </c>
      <c r="C360" s="177" t="s">
        <v>749</v>
      </c>
      <c r="D360" s="177" t="s">
        <v>384</v>
      </c>
      <c r="E360" s="178">
        <v>11200</v>
      </c>
      <c r="F360" s="178">
        <v>11200</v>
      </c>
      <c r="G360" s="178">
        <v>11200</v>
      </c>
    </row>
    <row r="361" spans="1:7" ht="49.5" customHeight="1">
      <c r="A361" s="177" t="s">
        <v>462</v>
      </c>
      <c r="B361" s="177" t="s">
        <v>697</v>
      </c>
      <c r="C361" s="177" t="s">
        <v>463</v>
      </c>
      <c r="D361" s="177"/>
      <c r="E361" s="178">
        <v>4721146</v>
      </c>
      <c r="F361" s="178">
        <v>3195995</v>
      </c>
      <c r="G361" s="178">
        <v>1855458</v>
      </c>
    </row>
    <row r="362" spans="1:7" ht="49.5" customHeight="1">
      <c r="A362" s="177" t="s">
        <v>750</v>
      </c>
      <c r="B362" s="177" t="s">
        <v>697</v>
      </c>
      <c r="C362" s="177" t="s">
        <v>751</v>
      </c>
      <c r="D362" s="177"/>
      <c r="E362" s="178">
        <v>832989</v>
      </c>
      <c r="F362" s="178">
        <v>726835</v>
      </c>
      <c r="G362" s="178">
        <v>726835</v>
      </c>
    </row>
    <row r="363" spans="1:7" ht="49.5" customHeight="1">
      <c r="A363" s="177" t="s">
        <v>383</v>
      </c>
      <c r="B363" s="177" t="s">
        <v>697</v>
      </c>
      <c r="C363" s="177" t="s">
        <v>751</v>
      </c>
      <c r="D363" s="177" t="s">
        <v>384</v>
      </c>
      <c r="E363" s="178">
        <v>832989</v>
      </c>
      <c r="F363" s="178">
        <v>726835</v>
      </c>
      <c r="G363" s="178">
        <v>726835</v>
      </c>
    </row>
    <row r="364" spans="1:7" ht="49.5" customHeight="1">
      <c r="A364" s="177" t="s">
        <v>752</v>
      </c>
      <c r="B364" s="177" t="s">
        <v>697</v>
      </c>
      <c r="C364" s="177" t="s">
        <v>753</v>
      </c>
      <c r="D364" s="177"/>
      <c r="E364" s="178">
        <v>3888157</v>
      </c>
      <c r="F364" s="178">
        <v>2469160</v>
      </c>
      <c r="G364" s="178">
        <v>1128623</v>
      </c>
    </row>
    <row r="365" spans="1:7" ht="49.5" customHeight="1">
      <c r="A365" s="177" t="s">
        <v>383</v>
      </c>
      <c r="B365" s="177" t="s">
        <v>697</v>
      </c>
      <c r="C365" s="177" t="s">
        <v>753</v>
      </c>
      <c r="D365" s="177" t="s">
        <v>384</v>
      </c>
      <c r="E365" s="178">
        <v>3888157</v>
      </c>
      <c r="F365" s="178">
        <v>2469160</v>
      </c>
      <c r="G365" s="178">
        <v>1128623</v>
      </c>
    </row>
    <row r="366" spans="1:7" ht="49.5" customHeight="1">
      <c r="A366" s="177" t="s">
        <v>754</v>
      </c>
      <c r="B366" s="177" t="s">
        <v>697</v>
      </c>
      <c r="C366" s="177" t="s">
        <v>755</v>
      </c>
      <c r="D366" s="177"/>
      <c r="E366" s="178">
        <v>991000</v>
      </c>
      <c r="F366" s="178">
        <v>0</v>
      </c>
      <c r="G366" s="178">
        <v>0</v>
      </c>
    </row>
    <row r="367" spans="1:7" ht="49.5" customHeight="1">
      <c r="A367" s="177" t="s">
        <v>756</v>
      </c>
      <c r="B367" s="177" t="s">
        <v>697</v>
      </c>
      <c r="C367" s="177" t="s">
        <v>757</v>
      </c>
      <c r="D367" s="177"/>
      <c r="E367" s="178">
        <v>991000</v>
      </c>
      <c r="F367" s="178">
        <v>0</v>
      </c>
      <c r="G367" s="178">
        <v>0</v>
      </c>
    </row>
    <row r="368" spans="1:7" ht="49.5" customHeight="1">
      <c r="A368" s="177" t="s">
        <v>758</v>
      </c>
      <c r="B368" s="177" t="s">
        <v>697</v>
      </c>
      <c r="C368" s="177" t="s">
        <v>759</v>
      </c>
      <c r="D368" s="177"/>
      <c r="E368" s="178">
        <v>991000</v>
      </c>
      <c r="F368" s="178">
        <v>0</v>
      </c>
      <c r="G368" s="178">
        <v>0</v>
      </c>
    </row>
    <row r="369" spans="1:7" ht="49.5" customHeight="1">
      <c r="A369" s="177" t="s">
        <v>508</v>
      </c>
      <c r="B369" s="177" t="s">
        <v>697</v>
      </c>
      <c r="C369" s="177" t="s">
        <v>759</v>
      </c>
      <c r="D369" s="177" t="s">
        <v>509</v>
      </c>
      <c r="E369" s="178">
        <v>991000</v>
      </c>
      <c r="F369" s="178">
        <v>0</v>
      </c>
      <c r="G369" s="178">
        <v>0</v>
      </c>
    </row>
    <row r="370" spans="1:7" ht="49.5" customHeight="1">
      <c r="A370" s="177" t="s">
        <v>760</v>
      </c>
      <c r="B370" s="177" t="s">
        <v>697</v>
      </c>
      <c r="C370" s="177" t="s">
        <v>761</v>
      </c>
      <c r="D370" s="177"/>
      <c r="E370" s="178">
        <v>10765000</v>
      </c>
      <c r="F370" s="178">
        <v>0</v>
      </c>
      <c r="G370" s="178">
        <v>0</v>
      </c>
    </row>
    <row r="371" spans="1:7" ht="49.5" customHeight="1">
      <c r="A371" s="177" t="s">
        <v>762</v>
      </c>
      <c r="B371" s="177" t="s">
        <v>697</v>
      </c>
      <c r="C371" s="177" t="s">
        <v>763</v>
      </c>
      <c r="D371" s="177"/>
      <c r="E371" s="178">
        <v>4957807.24</v>
      </c>
      <c r="F371" s="178">
        <v>0</v>
      </c>
      <c r="G371" s="178">
        <v>0</v>
      </c>
    </row>
    <row r="372" spans="1:7" ht="49.5" customHeight="1">
      <c r="A372" s="177" t="s">
        <v>764</v>
      </c>
      <c r="B372" s="177" t="s">
        <v>697</v>
      </c>
      <c r="C372" s="177" t="s">
        <v>765</v>
      </c>
      <c r="D372" s="177"/>
      <c r="E372" s="178">
        <v>197357</v>
      </c>
      <c r="F372" s="178">
        <v>0</v>
      </c>
      <c r="G372" s="178">
        <v>0</v>
      </c>
    </row>
    <row r="373" spans="1:7" ht="49.5" customHeight="1">
      <c r="A373" s="177" t="s">
        <v>383</v>
      </c>
      <c r="B373" s="177" t="s">
        <v>697</v>
      </c>
      <c r="C373" s="177" t="s">
        <v>765</v>
      </c>
      <c r="D373" s="177" t="s">
        <v>384</v>
      </c>
      <c r="E373" s="178">
        <v>197357</v>
      </c>
      <c r="F373" s="178">
        <v>0</v>
      </c>
      <c r="G373" s="178">
        <v>0</v>
      </c>
    </row>
    <row r="374" spans="1:7" ht="49.5" customHeight="1">
      <c r="A374" s="177" t="s">
        <v>766</v>
      </c>
      <c r="B374" s="177" t="s">
        <v>697</v>
      </c>
      <c r="C374" s="177" t="s">
        <v>767</v>
      </c>
      <c r="D374" s="177"/>
      <c r="E374" s="178">
        <v>4760450.24</v>
      </c>
      <c r="F374" s="178">
        <v>0</v>
      </c>
      <c r="G374" s="178">
        <v>0</v>
      </c>
    </row>
    <row r="375" spans="1:7" ht="49.5" customHeight="1">
      <c r="A375" s="177" t="s">
        <v>383</v>
      </c>
      <c r="B375" s="177" t="s">
        <v>697</v>
      </c>
      <c r="C375" s="177" t="s">
        <v>767</v>
      </c>
      <c r="D375" s="177" t="s">
        <v>384</v>
      </c>
      <c r="E375" s="178">
        <v>4760450.24</v>
      </c>
      <c r="F375" s="178">
        <v>0</v>
      </c>
      <c r="G375" s="178">
        <v>0</v>
      </c>
    </row>
    <row r="376" spans="1:7" ht="49.5" customHeight="1">
      <c r="A376" s="177" t="s">
        <v>768</v>
      </c>
      <c r="B376" s="177" t="s">
        <v>697</v>
      </c>
      <c r="C376" s="177" t="s">
        <v>769</v>
      </c>
      <c r="D376" s="177"/>
      <c r="E376" s="178">
        <v>2936466.76</v>
      </c>
      <c r="F376" s="178">
        <v>0</v>
      </c>
      <c r="G376" s="178">
        <v>0</v>
      </c>
    </row>
    <row r="377" spans="1:7" ht="49.5" customHeight="1">
      <c r="A377" s="177" t="s">
        <v>764</v>
      </c>
      <c r="B377" s="177" t="s">
        <v>697</v>
      </c>
      <c r="C377" s="177" t="s">
        <v>770</v>
      </c>
      <c r="D377" s="177"/>
      <c r="E377" s="178">
        <v>197357</v>
      </c>
      <c r="F377" s="178">
        <v>0</v>
      </c>
      <c r="G377" s="178">
        <v>0</v>
      </c>
    </row>
    <row r="378" spans="1:7" ht="49.5" customHeight="1">
      <c r="A378" s="177" t="s">
        <v>383</v>
      </c>
      <c r="B378" s="177" t="s">
        <v>697</v>
      </c>
      <c r="C378" s="177" t="s">
        <v>770</v>
      </c>
      <c r="D378" s="177" t="s">
        <v>384</v>
      </c>
      <c r="E378" s="178">
        <v>197357</v>
      </c>
      <c r="F378" s="178">
        <v>0</v>
      </c>
      <c r="G378" s="178">
        <v>0</v>
      </c>
    </row>
    <row r="379" spans="1:7" ht="49.5" customHeight="1">
      <c r="A379" s="177" t="s">
        <v>766</v>
      </c>
      <c r="B379" s="177" t="s">
        <v>697</v>
      </c>
      <c r="C379" s="177" t="s">
        <v>771</v>
      </c>
      <c r="D379" s="177"/>
      <c r="E379" s="178">
        <v>2739109.76</v>
      </c>
      <c r="F379" s="178">
        <v>0</v>
      </c>
      <c r="G379" s="178">
        <v>0</v>
      </c>
    </row>
    <row r="380" spans="1:7" ht="49.5" customHeight="1">
      <c r="A380" s="177" t="s">
        <v>383</v>
      </c>
      <c r="B380" s="177" t="s">
        <v>697</v>
      </c>
      <c r="C380" s="177" t="s">
        <v>771</v>
      </c>
      <c r="D380" s="177" t="s">
        <v>384</v>
      </c>
      <c r="E380" s="178">
        <v>2739109.76</v>
      </c>
      <c r="F380" s="178">
        <v>0</v>
      </c>
      <c r="G380" s="178">
        <v>0</v>
      </c>
    </row>
    <row r="381" spans="1:7" ht="49.5" customHeight="1">
      <c r="A381" s="177" t="s">
        <v>772</v>
      </c>
      <c r="B381" s="177" t="s">
        <v>697</v>
      </c>
      <c r="C381" s="177" t="s">
        <v>773</v>
      </c>
      <c r="D381" s="177"/>
      <c r="E381" s="178">
        <v>2870726</v>
      </c>
      <c r="F381" s="178">
        <v>0</v>
      </c>
      <c r="G381" s="178">
        <v>0</v>
      </c>
    </row>
    <row r="382" spans="1:7" ht="49.5" customHeight="1">
      <c r="A382" s="177" t="s">
        <v>774</v>
      </c>
      <c r="B382" s="177" t="s">
        <v>697</v>
      </c>
      <c r="C382" s="177" t="s">
        <v>775</v>
      </c>
      <c r="D382" s="177"/>
      <c r="E382" s="178">
        <v>2870726</v>
      </c>
      <c r="F382" s="178">
        <v>0</v>
      </c>
      <c r="G382" s="178">
        <v>0</v>
      </c>
    </row>
    <row r="383" spans="1:7" ht="49.5" customHeight="1">
      <c r="A383" s="177" t="s">
        <v>383</v>
      </c>
      <c r="B383" s="177" t="s">
        <v>697</v>
      </c>
      <c r="C383" s="177" t="s">
        <v>775</v>
      </c>
      <c r="D383" s="177" t="s">
        <v>384</v>
      </c>
      <c r="E383" s="178">
        <v>2870726</v>
      </c>
      <c r="F383" s="178">
        <v>0</v>
      </c>
      <c r="G383" s="178">
        <v>0</v>
      </c>
    </row>
    <row r="384" spans="1:7" ht="49.5" customHeight="1">
      <c r="A384" s="177" t="s">
        <v>776</v>
      </c>
      <c r="B384" s="177" t="s">
        <v>697</v>
      </c>
      <c r="C384" s="177" t="s">
        <v>777</v>
      </c>
      <c r="D384" s="177"/>
      <c r="E384" s="178">
        <v>78177401</v>
      </c>
      <c r="F384" s="178">
        <v>77935287</v>
      </c>
      <c r="G384" s="178">
        <v>77935287</v>
      </c>
    </row>
    <row r="385" spans="1:7" ht="49.5" customHeight="1">
      <c r="A385" s="177" t="s">
        <v>778</v>
      </c>
      <c r="B385" s="177" t="s">
        <v>697</v>
      </c>
      <c r="C385" s="177" t="s">
        <v>779</v>
      </c>
      <c r="D385" s="177"/>
      <c r="E385" s="178">
        <v>64869831</v>
      </c>
      <c r="F385" s="178">
        <v>62796745</v>
      </c>
      <c r="G385" s="178">
        <v>62796745</v>
      </c>
    </row>
    <row r="386" spans="1:7" ht="49.5" customHeight="1">
      <c r="A386" s="177" t="s">
        <v>780</v>
      </c>
      <c r="B386" s="177" t="s">
        <v>697</v>
      </c>
      <c r="C386" s="177" t="s">
        <v>781</v>
      </c>
      <c r="D386" s="177"/>
      <c r="E386" s="178">
        <v>63965151</v>
      </c>
      <c r="F386" s="178">
        <v>61891865</v>
      </c>
      <c r="G386" s="178">
        <v>61891865</v>
      </c>
    </row>
    <row r="387" spans="1:7" ht="49.5" customHeight="1">
      <c r="A387" s="177" t="s">
        <v>383</v>
      </c>
      <c r="B387" s="177" t="s">
        <v>697</v>
      </c>
      <c r="C387" s="177" t="s">
        <v>781</v>
      </c>
      <c r="D387" s="177" t="s">
        <v>384</v>
      </c>
      <c r="E387" s="178">
        <v>63965151</v>
      </c>
      <c r="F387" s="178">
        <v>61891865</v>
      </c>
      <c r="G387" s="178">
        <v>61891865</v>
      </c>
    </row>
    <row r="388" spans="1:7" ht="49.5" customHeight="1">
      <c r="A388" s="177" t="s">
        <v>782</v>
      </c>
      <c r="B388" s="177" t="s">
        <v>697</v>
      </c>
      <c r="C388" s="177" t="s">
        <v>783</v>
      </c>
      <c r="D388" s="177"/>
      <c r="E388" s="178">
        <v>904680</v>
      </c>
      <c r="F388" s="178">
        <v>904880</v>
      </c>
      <c r="G388" s="178">
        <v>904880</v>
      </c>
    </row>
    <row r="389" spans="1:7" ht="49.5" customHeight="1">
      <c r="A389" s="177" t="s">
        <v>383</v>
      </c>
      <c r="B389" s="177" t="s">
        <v>697</v>
      </c>
      <c r="C389" s="177" t="s">
        <v>783</v>
      </c>
      <c r="D389" s="177" t="s">
        <v>384</v>
      </c>
      <c r="E389" s="178">
        <v>904680</v>
      </c>
      <c r="F389" s="178">
        <v>904880</v>
      </c>
      <c r="G389" s="178">
        <v>904880</v>
      </c>
    </row>
    <row r="390" spans="1:7" ht="49.5" customHeight="1">
      <c r="A390" s="177" t="s">
        <v>784</v>
      </c>
      <c r="B390" s="177" t="s">
        <v>697</v>
      </c>
      <c r="C390" s="177" t="s">
        <v>785</v>
      </c>
      <c r="D390" s="177"/>
      <c r="E390" s="178">
        <v>13307570</v>
      </c>
      <c r="F390" s="178">
        <v>15138542</v>
      </c>
      <c r="G390" s="178">
        <v>15138542</v>
      </c>
    </row>
    <row r="391" spans="1:7" ht="49.5" customHeight="1">
      <c r="A391" s="177" t="s">
        <v>786</v>
      </c>
      <c r="B391" s="177" t="s">
        <v>697</v>
      </c>
      <c r="C391" s="177" t="s">
        <v>787</v>
      </c>
      <c r="D391" s="177"/>
      <c r="E391" s="178">
        <v>13307570</v>
      </c>
      <c r="F391" s="178">
        <v>15138542</v>
      </c>
      <c r="G391" s="178">
        <v>15138542</v>
      </c>
    </row>
    <row r="392" spans="1:7" ht="49.5" customHeight="1">
      <c r="A392" s="177" t="s">
        <v>383</v>
      </c>
      <c r="B392" s="177" t="s">
        <v>697</v>
      </c>
      <c r="C392" s="177" t="s">
        <v>787</v>
      </c>
      <c r="D392" s="177" t="s">
        <v>384</v>
      </c>
      <c r="E392" s="178">
        <v>13307570</v>
      </c>
      <c r="F392" s="178">
        <v>15138542</v>
      </c>
      <c r="G392" s="178">
        <v>15138542</v>
      </c>
    </row>
    <row r="393" spans="1:7" ht="49.5" customHeight="1">
      <c r="A393" s="177" t="s">
        <v>788</v>
      </c>
      <c r="B393" s="177" t="s">
        <v>697</v>
      </c>
      <c r="C393" s="177" t="s">
        <v>789</v>
      </c>
      <c r="D393" s="177"/>
      <c r="E393" s="178">
        <v>15933725</v>
      </c>
      <c r="F393" s="178">
        <v>10230768</v>
      </c>
      <c r="G393" s="178">
        <v>10230768</v>
      </c>
    </row>
    <row r="394" spans="1:7" ht="49.5" customHeight="1">
      <c r="A394" s="177" t="s">
        <v>790</v>
      </c>
      <c r="B394" s="177" t="s">
        <v>697</v>
      </c>
      <c r="C394" s="177" t="s">
        <v>791</v>
      </c>
      <c r="D394" s="177"/>
      <c r="E394" s="178">
        <v>15933725</v>
      </c>
      <c r="F394" s="178">
        <v>10230768</v>
      </c>
      <c r="G394" s="178">
        <v>10230768</v>
      </c>
    </row>
    <row r="395" spans="1:7" ht="49.5" customHeight="1">
      <c r="A395" s="177" t="s">
        <v>792</v>
      </c>
      <c r="B395" s="177" t="s">
        <v>697</v>
      </c>
      <c r="C395" s="177" t="s">
        <v>793</v>
      </c>
      <c r="D395" s="177"/>
      <c r="E395" s="178">
        <v>1674487</v>
      </c>
      <c r="F395" s="178">
        <v>0</v>
      </c>
      <c r="G395" s="178">
        <v>0</v>
      </c>
    </row>
    <row r="396" spans="1:7" ht="49.5" customHeight="1">
      <c r="A396" s="177" t="s">
        <v>383</v>
      </c>
      <c r="B396" s="177" t="s">
        <v>697</v>
      </c>
      <c r="C396" s="177" t="s">
        <v>793</v>
      </c>
      <c r="D396" s="177" t="s">
        <v>384</v>
      </c>
      <c r="E396" s="178">
        <v>1674487</v>
      </c>
      <c r="F396" s="178">
        <v>0</v>
      </c>
      <c r="G396" s="178">
        <v>0</v>
      </c>
    </row>
    <row r="397" spans="1:7" ht="49.5" customHeight="1">
      <c r="A397" s="177" t="s">
        <v>794</v>
      </c>
      <c r="B397" s="177" t="s">
        <v>697</v>
      </c>
      <c r="C397" s="177" t="s">
        <v>795</v>
      </c>
      <c r="D397" s="177"/>
      <c r="E397" s="178">
        <v>1077215</v>
      </c>
      <c r="F397" s="178">
        <v>1227215</v>
      </c>
      <c r="G397" s="178">
        <v>1227215</v>
      </c>
    </row>
    <row r="398" spans="1:7" ht="49.5" customHeight="1">
      <c r="A398" s="177" t="s">
        <v>383</v>
      </c>
      <c r="B398" s="177" t="s">
        <v>697</v>
      </c>
      <c r="C398" s="177" t="s">
        <v>795</v>
      </c>
      <c r="D398" s="177" t="s">
        <v>384</v>
      </c>
      <c r="E398" s="178">
        <v>1077215</v>
      </c>
      <c r="F398" s="178">
        <v>1227215</v>
      </c>
      <c r="G398" s="178">
        <v>1227215</v>
      </c>
    </row>
    <row r="399" spans="1:7" ht="49.5" customHeight="1">
      <c r="A399" s="177" t="s">
        <v>796</v>
      </c>
      <c r="B399" s="177" t="s">
        <v>697</v>
      </c>
      <c r="C399" s="177" t="s">
        <v>797</v>
      </c>
      <c r="D399" s="177"/>
      <c r="E399" s="178">
        <v>889988</v>
      </c>
      <c r="F399" s="178">
        <v>0</v>
      </c>
      <c r="G399" s="178">
        <v>0</v>
      </c>
    </row>
    <row r="400" spans="1:7" ht="49.5" customHeight="1">
      <c r="A400" s="177" t="s">
        <v>383</v>
      </c>
      <c r="B400" s="177" t="s">
        <v>697</v>
      </c>
      <c r="C400" s="177" t="s">
        <v>797</v>
      </c>
      <c r="D400" s="177" t="s">
        <v>384</v>
      </c>
      <c r="E400" s="178">
        <v>889988</v>
      </c>
      <c r="F400" s="178">
        <v>0</v>
      </c>
      <c r="G400" s="178">
        <v>0</v>
      </c>
    </row>
    <row r="401" spans="1:7" ht="49.5" customHeight="1">
      <c r="A401" s="177" t="s">
        <v>798</v>
      </c>
      <c r="B401" s="177" t="s">
        <v>697</v>
      </c>
      <c r="C401" s="177" t="s">
        <v>799</v>
      </c>
      <c r="D401" s="177"/>
      <c r="E401" s="178">
        <v>11292987</v>
      </c>
      <c r="F401" s="178">
        <v>8612688</v>
      </c>
      <c r="G401" s="178">
        <v>8612688</v>
      </c>
    </row>
    <row r="402" spans="1:7" ht="49.5" customHeight="1">
      <c r="A402" s="177" t="s">
        <v>383</v>
      </c>
      <c r="B402" s="177" t="s">
        <v>697</v>
      </c>
      <c r="C402" s="177" t="s">
        <v>799</v>
      </c>
      <c r="D402" s="177" t="s">
        <v>384</v>
      </c>
      <c r="E402" s="178">
        <v>11292987</v>
      </c>
      <c r="F402" s="178">
        <v>8612688</v>
      </c>
      <c r="G402" s="178">
        <v>8612688</v>
      </c>
    </row>
    <row r="403" spans="1:7" ht="49.5" customHeight="1">
      <c r="A403" s="177" t="s">
        <v>800</v>
      </c>
      <c r="B403" s="177" t="s">
        <v>697</v>
      </c>
      <c r="C403" s="177" t="s">
        <v>801</v>
      </c>
      <c r="D403" s="177"/>
      <c r="E403" s="178">
        <v>591300</v>
      </c>
      <c r="F403" s="178">
        <v>390865</v>
      </c>
      <c r="G403" s="178">
        <v>390865</v>
      </c>
    </row>
    <row r="404" spans="1:7" ht="49.5" customHeight="1">
      <c r="A404" s="177" t="s">
        <v>383</v>
      </c>
      <c r="B404" s="177" t="s">
        <v>697</v>
      </c>
      <c r="C404" s="177" t="s">
        <v>801</v>
      </c>
      <c r="D404" s="177" t="s">
        <v>384</v>
      </c>
      <c r="E404" s="178">
        <v>591300</v>
      </c>
      <c r="F404" s="178">
        <v>390865</v>
      </c>
      <c r="G404" s="178">
        <v>390865</v>
      </c>
    </row>
    <row r="405" spans="1:7" ht="49.5" customHeight="1">
      <c r="A405" s="177" t="s">
        <v>434</v>
      </c>
      <c r="B405" s="177" t="s">
        <v>697</v>
      </c>
      <c r="C405" s="177" t="s">
        <v>802</v>
      </c>
      <c r="D405" s="177"/>
      <c r="E405" s="178">
        <v>407748</v>
      </c>
      <c r="F405" s="178">
        <v>0</v>
      </c>
      <c r="G405" s="178">
        <v>0</v>
      </c>
    </row>
    <row r="406" spans="1:7" ht="49.5" customHeight="1">
      <c r="A406" s="177" t="s">
        <v>383</v>
      </c>
      <c r="B406" s="177" t="s">
        <v>697</v>
      </c>
      <c r="C406" s="177" t="s">
        <v>802</v>
      </c>
      <c r="D406" s="177" t="s">
        <v>384</v>
      </c>
      <c r="E406" s="178">
        <v>407748</v>
      </c>
      <c r="F406" s="178">
        <v>0</v>
      </c>
      <c r="G406" s="178">
        <v>0</v>
      </c>
    </row>
    <row r="407" spans="1:7" ht="49.5" customHeight="1">
      <c r="A407" s="177" t="s">
        <v>585</v>
      </c>
      <c r="B407" s="177" t="s">
        <v>697</v>
      </c>
      <c r="C407" s="177" t="s">
        <v>586</v>
      </c>
      <c r="D407" s="177"/>
      <c r="E407" s="178">
        <v>324000</v>
      </c>
      <c r="F407" s="178">
        <v>628817</v>
      </c>
      <c r="G407" s="178">
        <v>628817</v>
      </c>
    </row>
    <row r="408" spans="1:7" ht="49.5" customHeight="1">
      <c r="A408" s="177" t="s">
        <v>803</v>
      </c>
      <c r="B408" s="177" t="s">
        <v>697</v>
      </c>
      <c r="C408" s="177" t="s">
        <v>804</v>
      </c>
      <c r="D408" s="177"/>
      <c r="E408" s="178">
        <v>300000</v>
      </c>
      <c r="F408" s="178">
        <v>523642</v>
      </c>
      <c r="G408" s="178">
        <v>523642</v>
      </c>
    </row>
    <row r="409" spans="1:7" ht="49.5" customHeight="1">
      <c r="A409" s="177" t="s">
        <v>805</v>
      </c>
      <c r="B409" s="177" t="s">
        <v>697</v>
      </c>
      <c r="C409" s="177" t="s">
        <v>806</v>
      </c>
      <c r="D409" s="177"/>
      <c r="E409" s="178">
        <v>300000</v>
      </c>
      <c r="F409" s="178">
        <v>523642</v>
      </c>
      <c r="G409" s="178">
        <v>523642</v>
      </c>
    </row>
    <row r="410" spans="1:7" ht="49.5" customHeight="1">
      <c r="A410" s="177" t="s">
        <v>383</v>
      </c>
      <c r="B410" s="177" t="s">
        <v>697</v>
      </c>
      <c r="C410" s="177" t="s">
        <v>806</v>
      </c>
      <c r="D410" s="177" t="s">
        <v>384</v>
      </c>
      <c r="E410" s="178">
        <v>300000</v>
      </c>
      <c r="F410" s="178">
        <v>523642</v>
      </c>
      <c r="G410" s="178">
        <v>523642</v>
      </c>
    </row>
    <row r="411" spans="1:7" ht="49.5" customHeight="1">
      <c r="A411" s="177" t="s">
        <v>807</v>
      </c>
      <c r="B411" s="177" t="s">
        <v>697</v>
      </c>
      <c r="C411" s="177" t="s">
        <v>808</v>
      </c>
      <c r="D411" s="177"/>
      <c r="E411" s="178">
        <v>24000</v>
      </c>
      <c r="F411" s="178">
        <v>105175</v>
      </c>
      <c r="G411" s="178">
        <v>105175</v>
      </c>
    </row>
    <row r="412" spans="1:7" ht="49.5" customHeight="1">
      <c r="A412" s="177" t="s">
        <v>809</v>
      </c>
      <c r="B412" s="177" t="s">
        <v>697</v>
      </c>
      <c r="C412" s="177" t="s">
        <v>810</v>
      </c>
      <c r="D412" s="177"/>
      <c r="E412" s="178">
        <v>24000</v>
      </c>
      <c r="F412" s="178">
        <v>105175</v>
      </c>
      <c r="G412" s="178">
        <v>105175</v>
      </c>
    </row>
    <row r="413" spans="1:7" ht="49.5" customHeight="1">
      <c r="A413" s="177" t="s">
        <v>383</v>
      </c>
      <c r="B413" s="177" t="s">
        <v>697</v>
      </c>
      <c r="C413" s="177" t="s">
        <v>810</v>
      </c>
      <c r="D413" s="177" t="s">
        <v>384</v>
      </c>
      <c r="E413" s="178">
        <v>24000</v>
      </c>
      <c r="F413" s="178">
        <v>105175</v>
      </c>
      <c r="G413" s="178">
        <v>105175</v>
      </c>
    </row>
    <row r="414" spans="1:7" ht="49.5" customHeight="1">
      <c r="A414" s="177" t="s">
        <v>811</v>
      </c>
      <c r="B414" s="177" t="s">
        <v>697</v>
      </c>
      <c r="C414" s="177" t="s">
        <v>812</v>
      </c>
      <c r="D414" s="177"/>
      <c r="E414" s="178">
        <v>1322920</v>
      </c>
      <c r="F414" s="178">
        <v>1339150</v>
      </c>
      <c r="G414" s="178">
        <v>1339150</v>
      </c>
    </row>
    <row r="415" spans="1:7" ht="49.5" customHeight="1">
      <c r="A415" s="177" t="s">
        <v>813</v>
      </c>
      <c r="B415" s="177" t="s">
        <v>697</v>
      </c>
      <c r="C415" s="177" t="s">
        <v>814</v>
      </c>
      <c r="D415" s="177"/>
      <c r="E415" s="178">
        <v>1322920</v>
      </c>
      <c r="F415" s="178">
        <v>1339150</v>
      </c>
      <c r="G415" s="178">
        <v>1339150</v>
      </c>
    </row>
    <row r="416" spans="1:7" ht="49.5" customHeight="1">
      <c r="A416" s="177" t="s">
        <v>815</v>
      </c>
      <c r="B416" s="177" t="s">
        <v>697</v>
      </c>
      <c r="C416" s="177" t="s">
        <v>816</v>
      </c>
      <c r="D416" s="177"/>
      <c r="E416" s="178">
        <v>1322920</v>
      </c>
      <c r="F416" s="178">
        <v>1339150</v>
      </c>
      <c r="G416" s="178">
        <v>1339150</v>
      </c>
    </row>
    <row r="417" spans="1:7" ht="49.5" customHeight="1">
      <c r="A417" s="177" t="s">
        <v>383</v>
      </c>
      <c r="B417" s="177" t="s">
        <v>697</v>
      </c>
      <c r="C417" s="177" t="s">
        <v>816</v>
      </c>
      <c r="D417" s="177" t="s">
        <v>384</v>
      </c>
      <c r="E417" s="178">
        <v>1322920</v>
      </c>
      <c r="F417" s="178">
        <v>1339150</v>
      </c>
      <c r="G417" s="178">
        <v>1339150</v>
      </c>
    </row>
    <row r="418" spans="1:7" ht="49.5" customHeight="1">
      <c r="A418" s="177" t="s">
        <v>817</v>
      </c>
      <c r="B418" s="177" t="s">
        <v>697</v>
      </c>
      <c r="C418" s="177" t="s">
        <v>818</v>
      </c>
      <c r="D418" s="177"/>
      <c r="E418" s="178">
        <v>3496104</v>
      </c>
      <c r="F418" s="178">
        <v>1867878</v>
      </c>
      <c r="G418" s="178">
        <v>1867878</v>
      </c>
    </row>
    <row r="419" spans="1:7" ht="49.5" customHeight="1">
      <c r="A419" s="177" t="s">
        <v>819</v>
      </c>
      <c r="B419" s="177" t="s">
        <v>697</v>
      </c>
      <c r="C419" s="177" t="s">
        <v>820</v>
      </c>
      <c r="D419" s="177"/>
      <c r="E419" s="178">
        <v>3496104</v>
      </c>
      <c r="F419" s="178">
        <v>1867878</v>
      </c>
      <c r="G419" s="178">
        <v>1867878</v>
      </c>
    </row>
    <row r="420" spans="1:7" ht="49.5" customHeight="1">
      <c r="A420" s="177" t="s">
        <v>821</v>
      </c>
      <c r="B420" s="177" t="s">
        <v>697</v>
      </c>
      <c r="C420" s="177" t="s">
        <v>822</v>
      </c>
      <c r="D420" s="177"/>
      <c r="E420" s="178">
        <v>2150739</v>
      </c>
      <c r="F420" s="178">
        <v>7588</v>
      </c>
      <c r="G420" s="178">
        <v>7588</v>
      </c>
    </row>
    <row r="421" spans="1:7" ht="49.5" customHeight="1">
      <c r="A421" s="177" t="s">
        <v>383</v>
      </c>
      <c r="B421" s="177" t="s">
        <v>697</v>
      </c>
      <c r="C421" s="177" t="s">
        <v>822</v>
      </c>
      <c r="D421" s="177" t="s">
        <v>384</v>
      </c>
      <c r="E421" s="178">
        <v>2150739</v>
      </c>
      <c r="F421" s="178">
        <v>7588</v>
      </c>
      <c r="G421" s="178">
        <v>7588</v>
      </c>
    </row>
    <row r="422" spans="1:7" ht="49.5" customHeight="1">
      <c r="A422" s="177" t="s">
        <v>823</v>
      </c>
      <c r="B422" s="177" t="s">
        <v>697</v>
      </c>
      <c r="C422" s="177" t="s">
        <v>824</v>
      </c>
      <c r="D422" s="177"/>
      <c r="E422" s="178">
        <v>1028170</v>
      </c>
      <c r="F422" s="178">
        <v>1356960</v>
      </c>
      <c r="G422" s="178">
        <v>1356960</v>
      </c>
    </row>
    <row r="423" spans="1:7" ht="49.5" customHeight="1">
      <c r="A423" s="177" t="s">
        <v>383</v>
      </c>
      <c r="B423" s="177" t="s">
        <v>697</v>
      </c>
      <c r="C423" s="177" t="s">
        <v>824</v>
      </c>
      <c r="D423" s="177" t="s">
        <v>384</v>
      </c>
      <c r="E423" s="178">
        <v>1028170</v>
      </c>
      <c r="F423" s="178">
        <v>1356960</v>
      </c>
      <c r="G423" s="178">
        <v>1356960</v>
      </c>
    </row>
    <row r="424" spans="1:7" ht="49.5" customHeight="1">
      <c r="A424" s="177" t="s">
        <v>825</v>
      </c>
      <c r="B424" s="177" t="s">
        <v>697</v>
      </c>
      <c r="C424" s="177" t="s">
        <v>826</v>
      </c>
      <c r="D424" s="177"/>
      <c r="E424" s="178">
        <v>132165</v>
      </c>
      <c r="F424" s="178">
        <v>118755</v>
      </c>
      <c r="G424" s="178">
        <v>118755</v>
      </c>
    </row>
    <row r="425" spans="1:7" ht="49.5" customHeight="1">
      <c r="A425" s="177" t="s">
        <v>383</v>
      </c>
      <c r="B425" s="177" t="s">
        <v>697</v>
      </c>
      <c r="C425" s="177" t="s">
        <v>826</v>
      </c>
      <c r="D425" s="177" t="s">
        <v>384</v>
      </c>
      <c r="E425" s="178">
        <v>132165</v>
      </c>
      <c r="F425" s="178">
        <v>118755</v>
      </c>
      <c r="G425" s="178">
        <v>118755</v>
      </c>
    </row>
    <row r="426" spans="1:7" ht="49.5" customHeight="1">
      <c r="A426" s="177" t="s">
        <v>827</v>
      </c>
      <c r="B426" s="177" t="s">
        <v>697</v>
      </c>
      <c r="C426" s="177" t="s">
        <v>828</v>
      </c>
      <c r="D426" s="177"/>
      <c r="E426" s="178">
        <v>185030</v>
      </c>
      <c r="F426" s="178">
        <v>384575</v>
      </c>
      <c r="G426" s="178">
        <v>384575</v>
      </c>
    </row>
    <row r="427" spans="1:7" ht="49.5" customHeight="1">
      <c r="A427" s="177" t="s">
        <v>383</v>
      </c>
      <c r="B427" s="177" t="s">
        <v>697</v>
      </c>
      <c r="C427" s="177" t="s">
        <v>828</v>
      </c>
      <c r="D427" s="177" t="s">
        <v>384</v>
      </c>
      <c r="E427" s="178">
        <v>185030</v>
      </c>
      <c r="F427" s="178">
        <v>384575</v>
      </c>
      <c r="G427" s="178">
        <v>384575</v>
      </c>
    </row>
    <row r="428" spans="1:7" ht="49.5" customHeight="1">
      <c r="A428" s="177" t="s">
        <v>829</v>
      </c>
      <c r="B428" s="177" t="s">
        <v>830</v>
      </c>
      <c r="C428" s="177"/>
      <c r="D428" s="177"/>
      <c r="E428" s="178">
        <v>29836235</v>
      </c>
      <c r="F428" s="178">
        <v>28865611</v>
      </c>
      <c r="G428" s="178">
        <v>28865611</v>
      </c>
    </row>
    <row r="429" spans="1:7" ht="49.5" customHeight="1">
      <c r="A429" s="177" t="s">
        <v>831</v>
      </c>
      <c r="B429" s="177" t="s">
        <v>830</v>
      </c>
      <c r="C429" s="177" t="s">
        <v>832</v>
      </c>
      <c r="D429" s="177"/>
      <c r="E429" s="178">
        <v>1185890</v>
      </c>
      <c r="F429" s="178">
        <v>1618107</v>
      </c>
      <c r="G429" s="178">
        <v>1618107</v>
      </c>
    </row>
    <row r="430" spans="1:7" ht="49.5" customHeight="1">
      <c r="A430" s="177" t="s">
        <v>833</v>
      </c>
      <c r="B430" s="177" t="s">
        <v>830</v>
      </c>
      <c r="C430" s="177" t="s">
        <v>834</v>
      </c>
      <c r="D430" s="177"/>
      <c r="E430" s="178">
        <v>1185890</v>
      </c>
      <c r="F430" s="178">
        <v>1618107</v>
      </c>
      <c r="G430" s="178">
        <v>1618107</v>
      </c>
    </row>
    <row r="431" spans="1:7" ht="49.5" customHeight="1">
      <c r="A431" s="177" t="s">
        <v>835</v>
      </c>
      <c r="B431" s="177" t="s">
        <v>830</v>
      </c>
      <c r="C431" s="177" t="s">
        <v>836</v>
      </c>
      <c r="D431" s="177"/>
      <c r="E431" s="178">
        <v>670000</v>
      </c>
      <c r="F431" s="178">
        <v>987483</v>
      </c>
      <c r="G431" s="178">
        <v>987483</v>
      </c>
    </row>
    <row r="432" spans="1:7" ht="49.5" customHeight="1">
      <c r="A432" s="177" t="s">
        <v>383</v>
      </c>
      <c r="B432" s="177" t="s">
        <v>830</v>
      </c>
      <c r="C432" s="177" t="s">
        <v>836</v>
      </c>
      <c r="D432" s="177" t="s">
        <v>384</v>
      </c>
      <c r="E432" s="178">
        <v>670000</v>
      </c>
      <c r="F432" s="178">
        <v>987483</v>
      </c>
      <c r="G432" s="178">
        <v>987483</v>
      </c>
    </row>
    <row r="433" spans="1:7" ht="49.5" customHeight="1">
      <c r="A433" s="177" t="s">
        <v>837</v>
      </c>
      <c r="B433" s="177" t="s">
        <v>830</v>
      </c>
      <c r="C433" s="177" t="s">
        <v>838</v>
      </c>
      <c r="D433" s="177"/>
      <c r="E433" s="178">
        <v>515890</v>
      </c>
      <c r="F433" s="178">
        <v>630624</v>
      </c>
      <c r="G433" s="178">
        <v>630624</v>
      </c>
    </row>
    <row r="434" spans="1:7" ht="49.5" customHeight="1">
      <c r="A434" s="177" t="s">
        <v>383</v>
      </c>
      <c r="B434" s="177" t="s">
        <v>830</v>
      </c>
      <c r="C434" s="177" t="s">
        <v>838</v>
      </c>
      <c r="D434" s="177" t="s">
        <v>384</v>
      </c>
      <c r="E434" s="178">
        <v>515890</v>
      </c>
      <c r="F434" s="178">
        <v>630624</v>
      </c>
      <c r="G434" s="178">
        <v>630624</v>
      </c>
    </row>
    <row r="435" spans="1:7" ht="49.5" customHeight="1">
      <c r="A435" s="177" t="s">
        <v>839</v>
      </c>
      <c r="B435" s="177" t="s">
        <v>830</v>
      </c>
      <c r="C435" s="177" t="s">
        <v>840</v>
      </c>
      <c r="D435" s="177"/>
      <c r="E435" s="178">
        <v>28490345</v>
      </c>
      <c r="F435" s="178">
        <v>27247504</v>
      </c>
      <c r="G435" s="178">
        <v>27247504</v>
      </c>
    </row>
    <row r="436" spans="1:7" ht="49.5" customHeight="1">
      <c r="A436" s="177" t="s">
        <v>492</v>
      </c>
      <c r="B436" s="177" t="s">
        <v>830</v>
      </c>
      <c r="C436" s="177" t="s">
        <v>841</v>
      </c>
      <c r="D436" s="177"/>
      <c r="E436" s="178">
        <v>28490345</v>
      </c>
      <c r="F436" s="178">
        <v>27247504</v>
      </c>
      <c r="G436" s="178">
        <v>27247504</v>
      </c>
    </row>
    <row r="437" spans="1:7" ht="49.5" customHeight="1">
      <c r="A437" s="177" t="s">
        <v>842</v>
      </c>
      <c r="B437" s="177" t="s">
        <v>830</v>
      </c>
      <c r="C437" s="177" t="s">
        <v>843</v>
      </c>
      <c r="D437" s="177"/>
      <c r="E437" s="178">
        <v>28490345</v>
      </c>
      <c r="F437" s="178">
        <v>27247504</v>
      </c>
      <c r="G437" s="178">
        <v>27247504</v>
      </c>
    </row>
    <row r="438" spans="1:7" ht="49.5" customHeight="1">
      <c r="A438" s="177" t="s">
        <v>379</v>
      </c>
      <c r="B438" s="177" t="s">
        <v>830</v>
      </c>
      <c r="C438" s="177" t="s">
        <v>843</v>
      </c>
      <c r="D438" s="177" t="s">
        <v>380</v>
      </c>
      <c r="E438" s="178">
        <v>19215294</v>
      </c>
      <c r="F438" s="178">
        <v>18501621</v>
      </c>
      <c r="G438" s="178">
        <v>18501621</v>
      </c>
    </row>
    <row r="439" spans="1:7" ht="49.5" customHeight="1">
      <c r="A439" s="177" t="s">
        <v>383</v>
      </c>
      <c r="B439" s="177" t="s">
        <v>830</v>
      </c>
      <c r="C439" s="177" t="s">
        <v>843</v>
      </c>
      <c r="D439" s="177" t="s">
        <v>384</v>
      </c>
      <c r="E439" s="178">
        <v>8810209</v>
      </c>
      <c r="F439" s="178">
        <v>8640883</v>
      </c>
      <c r="G439" s="178">
        <v>8640883</v>
      </c>
    </row>
    <row r="440" spans="1:7" ht="49.5" customHeight="1">
      <c r="A440" s="177" t="s">
        <v>405</v>
      </c>
      <c r="B440" s="177" t="s">
        <v>830</v>
      </c>
      <c r="C440" s="177" t="s">
        <v>843</v>
      </c>
      <c r="D440" s="177" t="s">
        <v>406</v>
      </c>
      <c r="E440" s="178">
        <v>464842</v>
      </c>
      <c r="F440" s="178">
        <v>105000</v>
      </c>
      <c r="G440" s="178">
        <v>105000</v>
      </c>
    </row>
    <row r="441" spans="1:7" ht="49.5" customHeight="1">
      <c r="A441" s="177" t="s">
        <v>844</v>
      </c>
      <c r="B441" s="177" t="s">
        <v>830</v>
      </c>
      <c r="C441" s="177" t="s">
        <v>845</v>
      </c>
      <c r="D441" s="177"/>
      <c r="E441" s="178">
        <v>160000</v>
      </c>
      <c r="F441" s="178">
        <v>0</v>
      </c>
      <c r="G441" s="178">
        <v>0</v>
      </c>
    </row>
    <row r="442" spans="1:7" ht="49.5" customHeight="1">
      <c r="A442" s="177" t="s">
        <v>846</v>
      </c>
      <c r="B442" s="177" t="s">
        <v>830</v>
      </c>
      <c r="C442" s="177" t="s">
        <v>845</v>
      </c>
      <c r="D442" s="177"/>
      <c r="E442" s="178">
        <v>160000</v>
      </c>
      <c r="F442" s="178">
        <v>0</v>
      </c>
      <c r="G442" s="178">
        <v>0</v>
      </c>
    </row>
    <row r="443" spans="1:7" ht="49.5" customHeight="1">
      <c r="A443" s="177" t="s">
        <v>385</v>
      </c>
      <c r="B443" s="177" t="s">
        <v>830</v>
      </c>
      <c r="C443" s="177" t="s">
        <v>847</v>
      </c>
      <c r="D443" s="177"/>
      <c r="E443" s="178">
        <v>160000</v>
      </c>
      <c r="F443" s="178">
        <v>0</v>
      </c>
      <c r="G443" s="178">
        <v>0</v>
      </c>
    </row>
    <row r="444" spans="1:7" ht="49.5" customHeight="1">
      <c r="A444" s="177" t="s">
        <v>379</v>
      </c>
      <c r="B444" s="177" t="s">
        <v>830</v>
      </c>
      <c r="C444" s="177" t="s">
        <v>847</v>
      </c>
      <c r="D444" s="177" t="s">
        <v>380</v>
      </c>
      <c r="E444" s="178">
        <v>160000</v>
      </c>
      <c r="F444" s="178">
        <v>0</v>
      </c>
      <c r="G444" s="178">
        <v>0</v>
      </c>
    </row>
    <row r="445" spans="1:7" ht="49.5" customHeight="1">
      <c r="A445" s="177" t="s">
        <v>848</v>
      </c>
      <c r="B445" s="177" t="s">
        <v>849</v>
      </c>
      <c r="C445" s="177"/>
      <c r="D445" s="177"/>
      <c r="E445" s="178">
        <v>789191917</v>
      </c>
      <c r="F445" s="178">
        <v>782441086</v>
      </c>
      <c r="G445" s="178">
        <v>784421286</v>
      </c>
    </row>
    <row r="446" spans="1:7" ht="49.5" customHeight="1">
      <c r="A446" s="177" t="s">
        <v>850</v>
      </c>
      <c r="B446" s="177" t="s">
        <v>851</v>
      </c>
      <c r="C446" s="177"/>
      <c r="D446" s="177"/>
      <c r="E446" s="178">
        <v>328781635</v>
      </c>
      <c r="F446" s="178">
        <v>336915277</v>
      </c>
      <c r="G446" s="178">
        <v>336915277</v>
      </c>
    </row>
    <row r="447" spans="1:7" ht="49.5" customHeight="1">
      <c r="A447" s="177" t="s">
        <v>754</v>
      </c>
      <c r="B447" s="177" t="s">
        <v>851</v>
      </c>
      <c r="C447" s="177" t="s">
        <v>755</v>
      </c>
      <c r="D447" s="177"/>
      <c r="E447" s="178">
        <v>9904271</v>
      </c>
      <c r="F447" s="178">
        <v>273500</v>
      </c>
      <c r="G447" s="178">
        <v>273500</v>
      </c>
    </row>
    <row r="448" spans="1:7" ht="49.5" customHeight="1">
      <c r="A448" s="177" t="s">
        <v>852</v>
      </c>
      <c r="B448" s="177" t="s">
        <v>851</v>
      </c>
      <c r="C448" s="177" t="s">
        <v>853</v>
      </c>
      <c r="D448" s="177"/>
      <c r="E448" s="178">
        <v>8384271</v>
      </c>
      <c r="F448" s="178">
        <v>273500</v>
      </c>
      <c r="G448" s="178">
        <v>273500</v>
      </c>
    </row>
    <row r="449" spans="1:7" ht="49.5" customHeight="1">
      <c r="A449" s="177" t="s">
        <v>854</v>
      </c>
      <c r="B449" s="177" t="s">
        <v>851</v>
      </c>
      <c r="C449" s="177" t="s">
        <v>855</v>
      </c>
      <c r="D449" s="177"/>
      <c r="E449" s="178">
        <v>3715130</v>
      </c>
      <c r="F449" s="178">
        <v>273500</v>
      </c>
      <c r="G449" s="178">
        <v>273500</v>
      </c>
    </row>
    <row r="450" spans="1:7" ht="49.5" customHeight="1">
      <c r="A450" s="177" t="s">
        <v>383</v>
      </c>
      <c r="B450" s="177" t="s">
        <v>851</v>
      </c>
      <c r="C450" s="177" t="s">
        <v>855</v>
      </c>
      <c r="D450" s="177" t="s">
        <v>384</v>
      </c>
      <c r="E450" s="178">
        <v>220080</v>
      </c>
      <c r="F450" s="178">
        <v>0</v>
      </c>
      <c r="G450" s="178">
        <v>0</v>
      </c>
    </row>
    <row r="451" spans="1:7" ht="49.5" customHeight="1">
      <c r="A451" s="177" t="s">
        <v>508</v>
      </c>
      <c r="B451" s="177" t="s">
        <v>851</v>
      </c>
      <c r="C451" s="177" t="s">
        <v>855</v>
      </c>
      <c r="D451" s="177" t="s">
        <v>509</v>
      </c>
      <c r="E451" s="178">
        <v>3495050</v>
      </c>
      <c r="F451" s="178">
        <v>273500</v>
      </c>
      <c r="G451" s="178">
        <v>273500</v>
      </c>
    </row>
    <row r="452" spans="1:7" ht="49.5" customHeight="1">
      <c r="A452" s="177" t="s">
        <v>856</v>
      </c>
      <c r="B452" s="177" t="s">
        <v>851</v>
      </c>
      <c r="C452" s="177" t="s">
        <v>857</v>
      </c>
      <c r="D452" s="177"/>
      <c r="E452" s="178">
        <v>4358230</v>
      </c>
      <c r="F452" s="178">
        <v>0</v>
      </c>
      <c r="G452" s="178">
        <v>0</v>
      </c>
    </row>
    <row r="453" spans="1:7" ht="49.5" customHeight="1">
      <c r="A453" s="177" t="s">
        <v>508</v>
      </c>
      <c r="B453" s="177" t="s">
        <v>851</v>
      </c>
      <c r="C453" s="177" t="s">
        <v>857</v>
      </c>
      <c r="D453" s="177" t="s">
        <v>509</v>
      </c>
      <c r="E453" s="178">
        <v>4358230</v>
      </c>
      <c r="F453" s="178">
        <v>0</v>
      </c>
      <c r="G453" s="178">
        <v>0</v>
      </c>
    </row>
    <row r="454" spans="1:7" ht="49.5" customHeight="1">
      <c r="A454" s="177" t="s">
        <v>858</v>
      </c>
      <c r="B454" s="177" t="s">
        <v>851</v>
      </c>
      <c r="C454" s="177" t="s">
        <v>859</v>
      </c>
      <c r="D454" s="177"/>
      <c r="E454" s="178">
        <v>310911</v>
      </c>
      <c r="F454" s="178">
        <v>0</v>
      </c>
      <c r="G454" s="178">
        <v>0</v>
      </c>
    </row>
    <row r="455" spans="1:7" ht="49.5" customHeight="1">
      <c r="A455" s="177" t="s">
        <v>508</v>
      </c>
      <c r="B455" s="177" t="s">
        <v>851</v>
      </c>
      <c r="C455" s="177" t="s">
        <v>859</v>
      </c>
      <c r="D455" s="177" t="s">
        <v>509</v>
      </c>
      <c r="E455" s="178">
        <v>310911</v>
      </c>
      <c r="F455" s="178">
        <v>0</v>
      </c>
      <c r="G455" s="178">
        <v>0</v>
      </c>
    </row>
    <row r="456" spans="1:7" ht="49.5" customHeight="1">
      <c r="A456" s="177" t="s">
        <v>860</v>
      </c>
      <c r="B456" s="177" t="s">
        <v>851</v>
      </c>
      <c r="C456" s="177" t="s">
        <v>861</v>
      </c>
      <c r="D456" s="177"/>
      <c r="E456" s="178">
        <v>1520000</v>
      </c>
      <c r="F456" s="178">
        <v>0</v>
      </c>
      <c r="G456" s="178">
        <v>0</v>
      </c>
    </row>
    <row r="457" spans="1:7" ht="49.5" customHeight="1">
      <c r="A457" s="177" t="s">
        <v>862</v>
      </c>
      <c r="B457" s="177" t="s">
        <v>851</v>
      </c>
      <c r="C457" s="177" t="s">
        <v>863</v>
      </c>
      <c r="D457" s="177"/>
      <c r="E457" s="178">
        <v>456000</v>
      </c>
      <c r="F457" s="178">
        <v>0</v>
      </c>
      <c r="G457" s="178">
        <v>0</v>
      </c>
    </row>
    <row r="458" spans="1:7" ht="49.5" customHeight="1">
      <c r="A458" s="177" t="s">
        <v>508</v>
      </c>
      <c r="B458" s="177" t="s">
        <v>851</v>
      </c>
      <c r="C458" s="177" t="s">
        <v>863</v>
      </c>
      <c r="D458" s="177" t="s">
        <v>509</v>
      </c>
      <c r="E458" s="178">
        <v>456000</v>
      </c>
      <c r="F458" s="178">
        <v>0</v>
      </c>
      <c r="G458" s="178">
        <v>0</v>
      </c>
    </row>
    <row r="459" spans="1:7" ht="49.5" customHeight="1">
      <c r="A459" s="177" t="s">
        <v>864</v>
      </c>
      <c r="B459" s="177" t="s">
        <v>851</v>
      </c>
      <c r="C459" s="177" t="s">
        <v>865</v>
      </c>
      <c r="D459" s="177"/>
      <c r="E459" s="178">
        <v>1064000</v>
      </c>
      <c r="F459" s="178">
        <v>0</v>
      </c>
      <c r="G459" s="178">
        <v>0</v>
      </c>
    </row>
    <row r="460" spans="1:7" ht="49.5" customHeight="1">
      <c r="A460" s="177" t="s">
        <v>508</v>
      </c>
      <c r="B460" s="177" t="s">
        <v>851</v>
      </c>
      <c r="C460" s="177" t="s">
        <v>865</v>
      </c>
      <c r="D460" s="177" t="s">
        <v>509</v>
      </c>
      <c r="E460" s="178">
        <v>1064000</v>
      </c>
      <c r="F460" s="178">
        <v>0</v>
      </c>
      <c r="G460" s="178">
        <v>0</v>
      </c>
    </row>
    <row r="461" spans="1:7" ht="49.5" customHeight="1">
      <c r="A461" s="177" t="s">
        <v>866</v>
      </c>
      <c r="B461" s="177" t="s">
        <v>851</v>
      </c>
      <c r="C461" s="177" t="s">
        <v>867</v>
      </c>
      <c r="D461" s="177"/>
      <c r="E461" s="178">
        <v>307906272</v>
      </c>
      <c r="F461" s="178">
        <v>336641777</v>
      </c>
      <c r="G461" s="178">
        <v>336641777</v>
      </c>
    </row>
    <row r="462" spans="1:7" ht="49.5" customHeight="1">
      <c r="A462" s="177" t="s">
        <v>868</v>
      </c>
      <c r="B462" s="177" t="s">
        <v>851</v>
      </c>
      <c r="C462" s="177" t="s">
        <v>869</v>
      </c>
      <c r="D462" s="177"/>
      <c r="E462" s="178">
        <v>307906272</v>
      </c>
      <c r="F462" s="178">
        <v>336641777</v>
      </c>
      <c r="G462" s="178">
        <v>336641777</v>
      </c>
    </row>
    <row r="463" spans="1:7" ht="49.5" customHeight="1">
      <c r="A463" s="177" t="s">
        <v>870</v>
      </c>
      <c r="B463" s="177" t="s">
        <v>851</v>
      </c>
      <c r="C463" s="177" t="s">
        <v>871</v>
      </c>
      <c r="D463" s="177"/>
      <c r="E463" s="178">
        <v>125709977</v>
      </c>
      <c r="F463" s="178">
        <v>147409382</v>
      </c>
      <c r="G463" s="178">
        <v>147361602</v>
      </c>
    </row>
    <row r="464" spans="1:7" ht="49.5" customHeight="1">
      <c r="A464" s="177" t="s">
        <v>508</v>
      </c>
      <c r="B464" s="177" t="s">
        <v>851</v>
      </c>
      <c r="C464" s="177" t="s">
        <v>871</v>
      </c>
      <c r="D464" s="177" t="s">
        <v>509</v>
      </c>
      <c r="E464" s="178">
        <v>125709977</v>
      </c>
      <c r="F464" s="178">
        <v>147409382</v>
      </c>
      <c r="G464" s="178">
        <v>147361602</v>
      </c>
    </row>
    <row r="465" spans="1:7" ht="49.5" customHeight="1">
      <c r="A465" s="177" t="s">
        <v>872</v>
      </c>
      <c r="B465" s="177" t="s">
        <v>851</v>
      </c>
      <c r="C465" s="177" t="s">
        <v>873</v>
      </c>
      <c r="D465" s="177"/>
      <c r="E465" s="178">
        <v>335354</v>
      </c>
      <c r="F465" s="178">
        <v>325293</v>
      </c>
      <c r="G465" s="178">
        <v>401827</v>
      </c>
    </row>
    <row r="466" spans="1:7" ht="49.5" customHeight="1">
      <c r="A466" s="177" t="s">
        <v>508</v>
      </c>
      <c r="B466" s="177" t="s">
        <v>851</v>
      </c>
      <c r="C466" s="177" t="s">
        <v>873</v>
      </c>
      <c r="D466" s="177" t="s">
        <v>509</v>
      </c>
      <c r="E466" s="178">
        <v>335354</v>
      </c>
      <c r="F466" s="178">
        <v>325293</v>
      </c>
      <c r="G466" s="178">
        <v>401827</v>
      </c>
    </row>
    <row r="467" spans="1:7" ht="49.5" customHeight="1">
      <c r="A467" s="177" t="s">
        <v>874</v>
      </c>
      <c r="B467" s="177" t="s">
        <v>851</v>
      </c>
      <c r="C467" s="177" t="s">
        <v>875</v>
      </c>
      <c r="D467" s="177"/>
      <c r="E467" s="178">
        <v>181821100</v>
      </c>
      <c r="F467" s="178">
        <v>188857200</v>
      </c>
      <c r="G467" s="178">
        <v>188857200</v>
      </c>
    </row>
    <row r="468" spans="1:7" ht="49.5" customHeight="1">
      <c r="A468" s="177" t="s">
        <v>508</v>
      </c>
      <c r="B468" s="177" t="s">
        <v>851</v>
      </c>
      <c r="C468" s="177" t="s">
        <v>875</v>
      </c>
      <c r="D468" s="177" t="s">
        <v>509</v>
      </c>
      <c r="E468" s="178">
        <v>181821100</v>
      </c>
      <c r="F468" s="178">
        <v>188857200</v>
      </c>
      <c r="G468" s="178">
        <v>188857200</v>
      </c>
    </row>
    <row r="469" spans="1:7" ht="49.5" customHeight="1">
      <c r="A469" s="177" t="s">
        <v>876</v>
      </c>
      <c r="B469" s="177" t="s">
        <v>851</v>
      </c>
      <c r="C469" s="177" t="s">
        <v>877</v>
      </c>
      <c r="D469" s="177"/>
      <c r="E469" s="178">
        <v>39841</v>
      </c>
      <c r="F469" s="178">
        <v>49902</v>
      </c>
      <c r="G469" s="178">
        <v>21148</v>
      </c>
    </row>
    <row r="470" spans="1:7" ht="49.5" customHeight="1">
      <c r="A470" s="177" t="s">
        <v>508</v>
      </c>
      <c r="B470" s="177" t="s">
        <v>851</v>
      </c>
      <c r="C470" s="177" t="s">
        <v>877</v>
      </c>
      <c r="D470" s="177" t="s">
        <v>509</v>
      </c>
      <c r="E470" s="178">
        <v>39841</v>
      </c>
      <c r="F470" s="178">
        <v>49902</v>
      </c>
      <c r="G470" s="178">
        <v>21148</v>
      </c>
    </row>
    <row r="471" spans="1:7" ht="49.5" customHeight="1">
      <c r="A471" s="177" t="s">
        <v>502</v>
      </c>
      <c r="B471" s="177" t="s">
        <v>851</v>
      </c>
      <c r="C471" s="177" t="s">
        <v>503</v>
      </c>
      <c r="D471" s="177"/>
      <c r="E471" s="178">
        <v>6241457</v>
      </c>
      <c r="F471" s="178">
        <v>0</v>
      </c>
      <c r="G471" s="178">
        <v>0</v>
      </c>
    </row>
    <row r="472" spans="1:7" ht="49.5" customHeight="1">
      <c r="A472" s="177" t="s">
        <v>514</v>
      </c>
      <c r="B472" s="177" t="s">
        <v>851</v>
      </c>
      <c r="C472" s="177" t="s">
        <v>515</v>
      </c>
      <c r="D472" s="177"/>
      <c r="E472" s="178">
        <v>6241457</v>
      </c>
      <c r="F472" s="178">
        <v>0</v>
      </c>
      <c r="G472" s="178">
        <v>0</v>
      </c>
    </row>
    <row r="473" spans="1:7" ht="49.5" customHeight="1">
      <c r="A473" s="177" t="s">
        <v>516</v>
      </c>
      <c r="B473" s="177" t="s">
        <v>851</v>
      </c>
      <c r="C473" s="177" t="s">
        <v>517</v>
      </c>
      <c r="D473" s="177"/>
      <c r="E473" s="178">
        <v>6241457</v>
      </c>
      <c r="F473" s="178">
        <v>0</v>
      </c>
      <c r="G473" s="178">
        <v>0</v>
      </c>
    </row>
    <row r="474" spans="1:7" ht="49.5" customHeight="1">
      <c r="A474" s="177" t="s">
        <v>508</v>
      </c>
      <c r="B474" s="177" t="s">
        <v>851</v>
      </c>
      <c r="C474" s="177" t="s">
        <v>517</v>
      </c>
      <c r="D474" s="177" t="s">
        <v>509</v>
      </c>
      <c r="E474" s="178">
        <v>6241457</v>
      </c>
      <c r="F474" s="178">
        <v>0</v>
      </c>
      <c r="G474" s="178">
        <v>0</v>
      </c>
    </row>
    <row r="475" spans="1:7" ht="49.5" customHeight="1">
      <c r="A475" s="177" t="s">
        <v>878</v>
      </c>
      <c r="B475" s="177" t="s">
        <v>851</v>
      </c>
      <c r="C475" s="177" t="s">
        <v>879</v>
      </c>
      <c r="D475" s="177"/>
      <c r="E475" s="178">
        <v>4729635</v>
      </c>
      <c r="F475" s="178">
        <v>0</v>
      </c>
      <c r="G475" s="178">
        <v>0</v>
      </c>
    </row>
    <row r="476" spans="1:7" ht="49.5" customHeight="1">
      <c r="A476" s="177" t="s">
        <v>880</v>
      </c>
      <c r="B476" s="177" t="s">
        <v>851</v>
      </c>
      <c r="C476" s="177" t="s">
        <v>879</v>
      </c>
      <c r="D476" s="177"/>
      <c r="E476" s="178">
        <v>4729635</v>
      </c>
      <c r="F476" s="178">
        <v>0</v>
      </c>
      <c r="G476" s="178">
        <v>0</v>
      </c>
    </row>
    <row r="477" spans="1:7" ht="49.5" customHeight="1">
      <c r="A477" s="177" t="s">
        <v>385</v>
      </c>
      <c r="B477" s="177" t="s">
        <v>851</v>
      </c>
      <c r="C477" s="177" t="s">
        <v>881</v>
      </c>
      <c r="D477" s="177"/>
      <c r="E477" s="178">
        <v>4448000</v>
      </c>
      <c r="F477" s="178">
        <v>0</v>
      </c>
      <c r="G477" s="178">
        <v>0</v>
      </c>
    </row>
    <row r="478" spans="1:7" ht="49.5" customHeight="1">
      <c r="A478" s="177" t="s">
        <v>508</v>
      </c>
      <c r="B478" s="177" t="s">
        <v>851</v>
      </c>
      <c r="C478" s="177" t="s">
        <v>881</v>
      </c>
      <c r="D478" s="177" t="s">
        <v>509</v>
      </c>
      <c r="E478" s="178">
        <v>4448000</v>
      </c>
      <c r="F478" s="178">
        <v>0</v>
      </c>
      <c r="G478" s="178">
        <v>0</v>
      </c>
    </row>
    <row r="479" spans="1:7" ht="49.5" customHeight="1">
      <c r="A479" s="177" t="s">
        <v>882</v>
      </c>
      <c r="B479" s="177" t="s">
        <v>851</v>
      </c>
      <c r="C479" s="177" t="s">
        <v>883</v>
      </c>
      <c r="D479" s="177"/>
      <c r="E479" s="178">
        <v>281635</v>
      </c>
      <c r="F479" s="178">
        <v>0</v>
      </c>
      <c r="G479" s="178">
        <v>0</v>
      </c>
    </row>
    <row r="480" spans="1:7" ht="49.5" customHeight="1">
      <c r="A480" s="177" t="s">
        <v>508</v>
      </c>
      <c r="B480" s="177" t="s">
        <v>851</v>
      </c>
      <c r="C480" s="177" t="s">
        <v>883</v>
      </c>
      <c r="D480" s="177" t="s">
        <v>509</v>
      </c>
      <c r="E480" s="178">
        <v>281635</v>
      </c>
      <c r="F480" s="178">
        <v>0</v>
      </c>
      <c r="G480" s="178">
        <v>0</v>
      </c>
    </row>
    <row r="481" spans="1:7" ht="49.5" customHeight="1">
      <c r="A481" s="177" t="s">
        <v>884</v>
      </c>
      <c r="B481" s="177" t="s">
        <v>885</v>
      </c>
      <c r="C481" s="177"/>
      <c r="D481" s="177"/>
      <c r="E481" s="178">
        <v>312087334</v>
      </c>
      <c r="F481" s="178">
        <v>291591142</v>
      </c>
      <c r="G481" s="178">
        <v>291596142</v>
      </c>
    </row>
    <row r="482" spans="1:7" ht="49.5" customHeight="1">
      <c r="A482" s="177" t="s">
        <v>886</v>
      </c>
      <c r="B482" s="177" t="s">
        <v>885</v>
      </c>
      <c r="C482" s="177" t="s">
        <v>887</v>
      </c>
      <c r="D482" s="177"/>
      <c r="E482" s="178">
        <v>630172</v>
      </c>
      <c r="F482" s="178">
        <v>0</v>
      </c>
      <c r="G482" s="178">
        <v>0</v>
      </c>
    </row>
    <row r="483" spans="1:7" ht="49.5" customHeight="1">
      <c r="A483" s="177" t="s">
        <v>888</v>
      </c>
      <c r="B483" s="177" t="s">
        <v>885</v>
      </c>
      <c r="C483" s="177" t="s">
        <v>889</v>
      </c>
      <c r="D483" s="177"/>
      <c r="E483" s="178">
        <v>630172</v>
      </c>
      <c r="F483" s="178">
        <v>0</v>
      </c>
      <c r="G483" s="178">
        <v>0</v>
      </c>
    </row>
    <row r="484" spans="1:7" ht="49.5" customHeight="1">
      <c r="A484" s="177" t="s">
        <v>890</v>
      </c>
      <c r="B484" s="177" t="s">
        <v>885</v>
      </c>
      <c r="C484" s="177" t="s">
        <v>891</v>
      </c>
      <c r="D484" s="177"/>
      <c r="E484" s="178">
        <v>225792</v>
      </c>
      <c r="F484" s="178">
        <v>0</v>
      </c>
      <c r="G484" s="178">
        <v>0</v>
      </c>
    </row>
    <row r="485" spans="1:7" ht="49.5" customHeight="1">
      <c r="A485" s="177" t="s">
        <v>508</v>
      </c>
      <c r="B485" s="177" t="s">
        <v>885</v>
      </c>
      <c r="C485" s="177" t="s">
        <v>891</v>
      </c>
      <c r="D485" s="177" t="s">
        <v>509</v>
      </c>
      <c r="E485" s="178">
        <v>225792</v>
      </c>
      <c r="F485" s="178">
        <v>0</v>
      </c>
      <c r="G485" s="178">
        <v>0</v>
      </c>
    </row>
    <row r="486" spans="1:7" ht="49.5" customHeight="1">
      <c r="A486" s="177" t="s">
        <v>892</v>
      </c>
      <c r="B486" s="177" t="s">
        <v>885</v>
      </c>
      <c r="C486" s="177" t="s">
        <v>893</v>
      </c>
      <c r="D486" s="177"/>
      <c r="E486" s="178">
        <v>404380</v>
      </c>
      <c r="F486" s="178">
        <v>0</v>
      </c>
      <c r="G486" s="178">
        <v>0</v>
      </c>
    </row>
    <row r="487" spans="1:7" ht="49.5" customHeight="1">
      <c r="A487" s="177" t="s">
        <v>508</v>
      </c>
      <c r="B487" s="177" t="s">
        <v>885</v>
      </c>
      <c r="C487" s="177" t="s">
        <v>893</v>
      </c>
      <c r="D487" s="177" t="s">
        <v>509</v>
      </c>
      <c r="E487" s="178">
        <v>404380</v>
      </c>
      <c r="F487" s="178">
        <v>0</v>
      </c>
      <c r="G487" s="178">
        <v>0</v>
      </c>
    </row>
    <row r="488" spans="1:7" ht="49.5" customHeight="1">
      <c r="A488" s="177" t="s">
        <v>754</v>
      </c>
      <c r="B488" s="177" t="s">
        <v>885</v>
      </c>
      <c r="C488" s="177" t="s">
        <v>755</v>
      </c>
      <c r="D488" s="177"/>
      <c r="E488" s="178">
        <v>20574407</v>
      </c>
      <c r="F488" s="178">
        <v>1770340</v>
      </c>
      <c r="G488" s="178">
        <v>1775340</v>
      </c>
    </row>
    <row r="489" spans="1:7" ht="49.5" customHeight="1">
      <c r="A489" s="177" t="s">
        <v>852</v>
      </c>
      <c r="B489" s="177" t="s">
        <v>885</v>
      </c>
      <c r="C489" s="177" t="s">
        <v>853</v>
      </c>
      <c r="D489" s="177"/>
      <c r="E489" s="178">
        <v>20574407</v>
      </c>
      <c r="F489" s="178">
        <v>1770340</v>
      </c>
      <c r="G489" s="178">
        <v>1775340</v>
      </c>
    </row>
    <row r="490" spans="1:7" ht="49.5" customHeight="1">
      <c r="A490" s="177" t="s">
        <v>854</v>
      </c>
      <c r="B490" s="177" t="s">
        <v>885</v>
      </c>
      <c r="C490" s="177" t="s">
        <v>855</v>
      </c>
      <c r="D490" s="177"/>
      <c r="E490" s="178">
        <v>707428</v>
      </c>
      <c r="F490" s="178">
        <v>810000</v>
      </c>
      <c r="G490" s="178">
        <v>810000</v>
      </c>
    </row>
    <row r="491" spans="1:7" ht="49.5" customHeight="1">
      <c r="A491" s="177" t="s">
        <v>383</v>
      </c>
      <c r="B491" s="177" t="s">
        <v>885</v>
      </c>
      <c r="C491" s="177" t="s">
        <v>855</v>
      </c>
      <c r="D491" s="177" t="s">
        <v>384</v>
      </c>
      <c r="E491" s="178">
        <v>20000</v>
      </c>
      <c r="F491" s="178">
        <v>200000</v>
      </c>
      <c r="G491" s="178">
        <v>200000</v>
      </c>
    </row>
    <row r="492" spans="1:7" ht="49.5" customHeight="1">
      <c r="A492" s="177" t="s">
        <v>508</v>
      </c>
      <c r="B492" s="177" t="s">
        <v>885</v>
      </c>
      <c r="C492" s="177" t="s">
        <v>855</v>
      </c>
      <c r="D492" s="177" t="s">
        <v>509</v>
      </c>
      <c r="E492" s="178">
        <v>687428</v>
      </c>
      <c r="F492" s="178">
        <v>610000</v>
      </c>
      <c r="G492" s="178">
        <v>610000</v>
      </c>
    </row>
    <row r="493" spans="1:7" ht="49.5" customHeight="1">
      <c r="A493" s="177" t="s">
        <v>894</v>
      </c>
      <c r="B493" s="177" t="s">
        <v>885</v>
      </c>
      <c r="C493" s="177" t="s">
        <v>895</v>
      </c>
      <c r="D493" s="177"/>
      <c r="E493" s="178">
        <v>939300</v>
      </c>
      <c r="F493" s="178">
        <v>960340</v>
      </c>
      <c r="G493" s="178">
        <v>965340</v>
      </c>
    </row>
    <row r="494" spans="1:7" ht="49.5" customHeight="1">
      <c r="A494" s="177" t="s">
        <v>383</v>
      </c>
      <c r="B494" s="177" t="s">
        <v>885</v>
      </c>
      <c r="C494" s="177" t="s">
        <v>895</v>
      </c>
      <c r="D494" s="177" t="s">
        <v>384</v>
      </c>
      <c r="E494" s="178">
        <v>86050</v>
      </c>
      <c r="F494" s="178">
        <v>285400</v>
      </c>
      <c r="G494" s="178">
        <v>285400</v>
      </c>
    </row>
    <row r="495" spans="1:7" ht="49.5" customHeight="1">
      <c r="A495" s="177" t="s">
        <v>411</v>
      </c>
      <c r="B495" s="177" t="s">
        <v>885</v>
      </c>
      <c r="C495" s="177" t="s">
        <v>895</v>
      </c>
      <c r="D495" s="177" t="s">
        <v>412</v>
      </c>
      <c r="E495" s="178">
        <v>155150</v>
      </c>
      <c r="F495" s="178">
        <v>0</v>
      </c>
      <c r="G495" s="178">
        <v>0</v>
      </c>
    </row>
    <row r="496" spans="1:7" ht="49.5" customHeight="1">
      <c r="A496" s="177" t="s">
        <v>508</v>
      </c>
      <c r="B496" s="177" t="s">
        <v>885</v>
      </c>
      <c r="C496" s="177" t="s">
        <v>895</v>
      </c>
      <c r="D496" s="177" t="s">
        <v>509</v>
      </c>
      <c r="E496" s="178">
        <v>698100</v>
      </c>
      <c r="F496" s="178">
        <v>674940</v>
      </c>
      <c r="G496" s="178">
        <v>679940</v>
      </c>
    </row>
    <row r="497" spans="1:7" ht="49.5" customHeight="1">
      <c r="A497" s="177" t="s">
        <v>856</v>
      </c>
      <c r="B497" s="177" t="s">
        <v>885</v>
      </c>
      <c r="C497" s="177" t="s">
        <v>857</v>
      </c>
      <c r="D497" s="177"/>
      <c r="E497" s="178">
        <v>18001290</v>
      </c>
      <c r="F497" s="178">
        <v>0</v>
      </c>
      <c r="G497" s="178">
        <v>0</v>
      </c>
    </row>
    <row r="498" spans="1:7" ht="49.5" customHeight="1">
      <c r="A498" s="177" t="s">
        <v>508</v>
      </c>
      <c r="B498" s="177" t="s">
        <v>885</v>
      </c>
      <c r="C498" s="177" t="s">
        <v>857</v>
      </c>
      <c r="D498" s="177" t="s">
        <v>509</v>
      </c>
      <c r="E498" s="178">
        <v>18001290</v>
      </c>
      <c r="F498" s="178">
        <v>0</v>
      </c>
      <c r="G498" s="178">
        <v>0</v>
      </c>
    </row>
    <row r="499" spans="1:7" ht="49.5" customHeight="1">
      <c r="A499" s="177" t="s">
        <v>858</v>
      </c>
      <c r="B499" s="177" t="s">
        <v>885</v>
      </c>
      <c r="C499" s="177" t="s">
        <v>859</v>
      </c>
      <c r="D499" s="177"/>
      <c r="E499" s="178">
        <v>926389</v>
      </c>
      <c r="F499" s="178">
        <v>0</v>
      </c>
      <c r="G499" s="178">
        <v>0</v>
      </c>
    </row>
    <row r="500" spans="1:7" ht="49.5" customHeight="1">
      <c r="A500" s="177" t="s">
        <v>508</v>
      </c>
      <c r="B500" s="177" t="s">
        <v>885</v>
      </c>
      <c r="C500" s="177" t="s">
        <v>859</v>
      </c>
      <c r="D500" s="177" t="s">
        <v>509</v>
      </c>
      <c r="E500" s="178">
        <v>926389</v>
      </c>
      <c r="F500" s="178">
        <v>0</v>
      </c>
      <c r="G500" s="178">
        <v>0</v>
      </c>
    </row>
    <row r="501" spans="1:7" ht="49.5" customHeight="1">
      <c r="A501" s="177" t="s">
        <v>866</v>
      </c>
      <c r="B501" s="177" t="s">
        <v>885</v>
      </c>
      <c r="C501" s="177" t="s">
        <v>867</v>
      </c>
      <c r="D501" s="177"/>
      <c r="E501" s="178">
        <v>282538244</v>
      </c>
      <c r="F501" s="178">
        <v>289820802</v>
      </c>
      <c r="G501" s="178">
        <v>289820802</v>
      </c>
    </row>
    <row r="502" spans="1:7" ht="49.5" customHeight="1">
      <c r="A502" s="177" t="s">
        <v>896</v>
      </c>
      <c r="B502" s="177" t="s">
        <v>885</v>
      </c>
      <c r="C502" s="177" t="s">
        <v>897</v>
      </c>
      <c r="D502" s="177"/>
      <c r="E502" s="178">
        <v>264185930</v>
      </c>
      <c r="F502" s="178">
        <v>271254912</v>
      </c>
      <c r="G502" s="178">
        <v>271254912</v>
      </c>
    </row>
    <row r="503" spans="1:7" ht="49.5" customHeight="1">
      <c r="A503" s="177" t="s">
        <v>898</v>
      </c>
      <c r="B503" s="177" t="s">
        <v>885</v>
      </c>
      <c r="C503" s="177" t="s">
        <v>899</v>
      </c>
      <c r="D503" s="177"/>
      <c r="E503" s="178">
        <v>33971430</v>
      </c>
      <c r="F503" s="178">
        <v>39688412</v>
      </c>
      <c r="G503" s="178">
        <v>39688412</v>
      </c>
    </row>
    <row r="504" spans="1:7" ht="49.5" customHeight="1">
      <c r="A504" s="177" t="s">
        <v>508</v>
      </c>
      <c r="B504" s="177" t="s">
        <v>885</v>
      </c>
      <c r="C504" s="177" t="s">
        <v>899</v>
      </c>
      <c r="D504" s="177" t="s">
        <v>509</v>
      </c>
      <c r="E504" s="178">
        <v>33971430</v>
      </c>
      <c r="F504" s="178">
        <v>39688412</v>
      </c>
      <c r="G504" s="178">
        <v>39688412</v>
      </c>
    </row>
    <row r="505" spans="1:7" ht="49.5" customHeight="1">
      <c r="A505" s="177" t="s">
        <v>900</v>
      </c>
      <c r="B505" s="177" t="s">
        <v>885</v>
      </c>
      <c r="C505" s="177" t="s">
        <v>901</v>
      </c>
      <c r="D505" s="177"/>
      <c r="E505" s="178">
        <v>230214500</v>
      </c>
      <c r="F505" s="178">
        <v>231566500</v>
      </c>
      <c r="G505" s="178">
        <v>231566500</v>
      </c>
    </row>
    <row r="506" spans="1:7" ht="49.5" customHeight="1">
      <c r="A506" s="177" t="s">
        <v>508</v>
      </c>
      <c r="B506" s="177" t="s">
        <v>885</v>
      </c>
      <c r="C506" s="177" t="s">
        <v>901</v>
      </c>
      <c r="D506" s="177" t="s">
        <v>509</v>
      </c>
      <c r="E506" s="178">
        <v>230214500</v>
      </c>
      <c r="F506" s="178">
        <v>231566500</v>
      </c>
      <c r="G506" s="178">
        <v>231566500</v>
      </c>
    </row>
    <row r="507" spans="1:7" ht="49.5" customHeight="1">
      <c r="A507" s="177" t="s">
        <v>902</v>
      </c>
      <c r="B507" s="177" t="s">
        <v>885</v>
      </c>
      <c r="C507" s="177" t="s">
        <v>903</v>
      </c>
      <c r="D507" s="177"/>
      <c r="E507" s="178">
        <v>18352314</v>
      </c>
      <c r="F507" s="178">
        <v>18565890</v>
      </c>
      <c r="G507" s="178">
        <v>18565890</v>
      </c>
    </row>
    <row r="508" spans="1:7" ht="49.5" customHeight="1">
      <c r="A508" s="177" t="s">
        <v>904</v>
      </c>
      <c r="B508" s="177" t="s">
        <v>885</v>
      </c>
      <c r="C508" s="177" t="s">
        <v>905</v>
      </c>
      <c r="D508" s="177"/>
      <c r="E508" s="178">
        <v>2044744</v>
      </c>
      <c r="F508" s="178">
        <v>2258320</v>
      </c>
      <c r="G508" s="178">
        <v>2258320</v>
      </c>
    </row>
    <row r="509" spans="1:7" ht="49.5" customHeight="1">
      <c r="A509" s="177" t="s">
        <v>508</v>
      </c>
      <c r="B509" s="177" t="s">
        <v>885</v>
      </c>
      <c r="C509" s="177" t="s">
        <v>905</v>
      </c>
      <c r="D509" s="177" t="s">
        <v>509</v>
      </c>
      <c r="E509" s="178">
        <v>2044744</v>
      </c>
      <c r="F509" s="178">
        <v>2258320</v>
      </c>
      <c r="G509" s="178">
        <v>2258320</v>
      </c>
    </row>
    <row r="510" spans="1:7" ht="49.5" customHeight="1">
      <c r="A510" s="177" t="s">
        <v>906</v>
      </c>
      <c r="B510" s="177" t="s">
        <v>885</v>
      </c>
      <c r="C510" s="177" t="s">
        <v>907</v>
      </c>
      <c r="D510" s="177"/>
      <c r="E510" s="178">
        <v>705800</v>
      </c>
      <c r="F510" s="178">
        <v>699300</v>
      </c>
      <c r="G510" s="178">
        <v>702500</v>
      </c>
    </row>
    <row r="511" spans="1:7" ht="49.5" customHeight="1">
      <c r="A511" s="177" t="s">
        <v>508</v>
      </c>
      <c r="B511" s="177" t="s">
        <v>885</v>
      </c>
      <c r="C511" s="177" t="s">
        <v>907</v>
      </c>
      <c r="D511" s="177" t="s">
        <v>509</v>
      </c>
      <c r="E511" s="178">
        <v>705800</v>
      </c>
      <c r="F511" s="178">
        <v>699300</v>
      </c>
      <c r="G511" s="178">
        <v>702500</v>
      </c>
    </row>
    <row r="512" spans="1:7" ht="49.5" customHeight="1">
      <c r="A512" s="177" t="s">
        <v>904</v>
      </c>
      <c r="B512" s="177" t="s">
        <v>885</v>
      </c>
      <c r="C512" s="177" t="s">
        <v>908</v>
      </c>
      <c r="D512" s="177"/>
      <c r="E512" s="178">
        <v>14064100</v>
      </c>
      <c r="F512" s="178">
        <v>14064100</v>
      </c>
      <c r="G512" s="178">
        <v>14064100</v>
      </c>
    </row>
    <row r="513" spans="1:7" ht="49.5" customHeight="1">
      <c r="A513" s="177" t="s">
        <v>508</v>
      </c>
      <c r="B513" s="177" t="s">
        <v>885</v>
      </c>
      <c r="C513" s="177" t="s">
        <v>908</v>
      </c>
      <c r="D513" s="177" t="s">
        <v>509</v>
      </c>
      <c r="E513" s="178">
        <v>14064100</v>
      </c>
      <c r="F513" s="178">
        <v>14064100</v>
      </c>
      <c r="G513" s="178">
        <v>14064100</v>
      </c>
    </row>
    <row r="514" spans="1:7" ht="49.5" customHeight="1">
      <c r="A514" s="177" t="s">
        <v>909</v>
      </c>
      <c r="B514" s="177" t="s">
        <v>885</v>
      </c>
      <c r="C514" s="177" t="s">
        <v>910</v>
      </c>
      <c r="D514" s="177"/>
      <c r="E514" s="178">
        <v>1537670</v>
      </c>
      <c r="F514" s="178">
        <v>1544170</v>
      </c>
      <c r="G514" s="178">
        <v>1540970</v>
      </c>
    </row>
    <row r="515" spans="1:7" ht="49.5" customHeight="1">
      <c r="A515" s="177" t="s">
        <v>508</v>
      </c>
      <c r="B515" s="177" t="s">
        <v>885</v>
      </c>
      <c r="C515" s="177" t="s">
        <v>910</v>
      </c>
      <c r="D515" s="177" t="s">
        <v>509</v>
      </c>
      <c r="E515" s="178">
        <v>1537670</v>
      </c>
      <c r="F515" s="178">
        <v>1544170</v>
      </c>
      <c r="G515" s="178">
        <v>1540970</v>
      </c>
    </row>
    <row r="516" spans="1:7" ht="49.5" customHeight="1">
      <c r="A516" s="177" t="s">
        <v>502</v>
      </c>
      <c r="B516" s="177" t="s">
        <v>885</v>
      </c>
      <c r="C516" s="177" t="s">
        <v>503</v>
      </c>
      <c r="D516" s="177"/>
      <c r="E516" s="178">
        <v>5283305</v>
      </c>
      <c r="F516" s="178">
        <v>0</v>
      </c>
      <c r="G516" s="178">
        <v>0</v>
      </c>
    </row>
    <row r="517" spans="1:7" ht="49.5" customHeight="1">
      <c r="A517" s="177" t="s">
        <v>514</v>
      </c>
      <c r="B517" s="177" t="s">
        <v>885</v>
      </c>
      <c r="C517" s="177" t="s">
        <v>515</v>
      </c>
      <c r="D517" s="177"/>
      <c r="E517" s="178">
        <v>5283305</v>
      </c>
      <c r="F517" s="178">
        <v>0</v>
      </c>
      <c r="G517" s="178">
        <v>0</v>
      </c>
    </row>
    <row r="518" spans="1:7" ht="49.5" customHeight="1">
      <c r="A518" s="177" t="s">
        <v>516</v>
      </c>
      <c r="B518" s="177" t="s">
        <v>885</v>
      </c>
      <c r="C518" s="177" t="s">
        <v>517</v>
      </c>
      <c r="D518" s="177"/>
      <c r="E518" s="178">
        <v>5283305</v>
      </c>
      <c r="F518" s="178">
        <v>0</v>
      </c>
      <c r="G518" s="178">
        <v>0</v>
      </c>
    </row>
    <row r="519" spans="1:7" ht="49.5" customHeight="1">
      <c r="A519" s="177" t="s">
        <v>508</v>
      </c>
      <c r="B519" s="177" t="s">
        <v>885</v>
      </c>
      <c r="C519" s="177" t="s">
        <v>517</v>
      </c>
      <c r="D519" s="177" t="s">
        <v>509</v>
      </c>
      <c r="E519" s="178">
        <v>5283305</v>
      </c>
      <c r="F519" s="178">
        <v>0</v>
      </c>
      <c r="G519" s="178">
        <v>0</v>
      </c>
    </row>
    <row r="520" spans="1:7" ht="49.5" customHeight="1">
      <c r="A520" s="177" t="s">
        <v>878</v>
      </c>
      <c r="B520" s="177" t="s">
        <v>885</v>
      </c>
      <c r="C520" s="177" t="s">
        <v>879</v>
      </c>
      <c r="D520" s="177"/>
      <c r="E520" s="178">
        <v>3061206</v>
      </c>
      <c r="F520" s="178">
        <v>0</v>
      </c>
      <c r="G520" s="178">
        <v>0</v>
      </c>
    </row>
    <row r="521" spans="1:7" ht="49.5" customHeight="1">
      <c r="A521" s="177" t="s">
        <v>880</v>
      </c>
      <c r="B521" s="177" t="s">
        <v>885</v>
      </c>
      <c r="C521" s="177" t="s">
        <v>879</v>
      </c>
      <c r="D521" s="177"/>
      <c r="E521" s="178">
        <v>3061206</v>
      </c>
      <c r="F521" s="178">
        <v>0</v>
      </c>
      <c r="G521" s="178">
        <v>0</v>
      </c>
    </row>
    <row r="522" spans="1:7" ht="49.5" customHeight="1">
      <c r="A522" s="177" t="s">
        <v>385</v>
      </c>
      <c r="B522" s="177" t="s">
        <v>885</v>
      </c>
      <c r="C522" s="177" t="s">
        <v>881</v>
      </c>
      <c r="D522" s="177"/>
      <c r="E522" s="178">
        <v>2632200</v>
      </c>
      <c r="F522" s="178">
        <v>0</v>
      </c>
      <c r="G522" s="178">
        <v>0</v>
      </c>
    </row>
    <row r="523" spans="1:7" ht="49.5" customHeight="1">
      <c r="A523" s="177" t="s">
        <v>508</v>
      </c>
      <c r="B523" s="177" t="s">
        <v>885</v>
      </c>
      <c r="C523" s="177" t="s">
        <v>881</v>
      </c>
      <c r="D523" s="177" t="s">
        <v>509</v>
      </c>
      <c r="E523" s="178">
        <v>2632200</v>
      </c>
      <c r="F523" s="178">
        <v>0</v>
      </c>
      <c r="G523" s="178">
        <v>0</v>
      </c>
    </row>
    <row r="524" spans="1:7" ht="49.5" customHeight="1">
      <c r="A524" s="177" t="s">
        <v>882</v>
      </c>
      <c r="B524" s="177" t="s">
        <v>885</v>
      </c>
      <c r="C524" s="177" t="s">
        <v>883</v>
      </c>
      <c r="D524" s="177"/>
      <c r="E524" s="178">
        <v>407690</v>
      </c>
      <c r="F524" s="178">
        <v>0</v>
      </c>
      <c r="G524" s="178">
        <v>0</v>
      </c>
    </row>
    <row r="525" spans="1:7" ht="49.5" customHeight="1">
      <c r="A525" s="177" t="s">
        <v>508</v>
      </c>
      <c r="B525" s="177" t="s">
        <v>885</v>
      </c>
      <c r="C525" s="177" t="s">
        <v>883</v>
      </c>
      <c r="D525" s="177" t="s">
        <v>509</v>
      </c>
      <c r="E525" s="178">
        <v>407690</v>
      </c>
      <c r="F525" s="178">
        <v>0</v>
      </c>
      <c r="G525" s="178">
        <v>0</v>
      </c>
    </row>
    <row r="526" spans="1:7" ht="49.5" customHeight="1">
      <c r="A526" s="177" t="s">
        <v>911</v>
      </c>
      <c r="B526" s="177" t="s">
        <v>885</v>
      </c>
      <c r="C526" s="177" t="s">
        <v>912</v>
      </c>
      <c r="D526" s="177"/>
      <c r="E526" s="178">
        <v>21316</v>
      </c>
      <c r="F526" s="178">
        <v>0</v>
      </c>
      <c r="G526" s="178">
        <v>0</v>
      </c>
    </row>
    <row r="527" spans="1:7" ht="49.5" customHeight="1">
      <c r="A527" s="177" t="s">
        <v>508</v>
      </c>
      <c r="B527" s="177" t="s">
        <v>885</v>
      </c>
      <c r="C527" s="177" t="s">
        <v>912</v>
      </c>
      <c r="D527" s="177" t="s">
        <v>509</v>
      </c>
      <c r="E527" s="178">
        <v>21316</v>
      </c>
      <c r="F527" s="178">
        <v>0</v>
      </c>
      <c r="G527" s="178">
        <v>0</v>
      </c>
    </row>
    <row r="528" spans="1:7" ht="49.5" customHeight="1">
      <c r="A528" s="177" t="s">
        <v>913</v>
      </c>
      <c r="B528" s="177" t="s">
        <v>914</v>
      </c>
      <c r="C528" s="177"/>
      <c r="D528" s="177"/>
      <c r="E528" s="178">
        <v>115624322</v>
      </c>
      <c r="F528" s="178">
        <v>116264433</v>
      </c>
      <c r="G528" s="178">
        <v>118239633</v>
      </c>
    </row>
    <row r="529" spans="1:7" ht="49.5" customHeight="1">
      <c r="A529" s="177" t="s">
        <v>754</v>
      </c>
      <c r="B529" s="177" t="s">
        <v>914</v>
      </c>
      <c r="C529" s="177" t="s">
        <v>755</v>
      </c>
      <c r="D529" s="177"/>
      <c r="E529" s="178">
        <v>6734924</v>
      </c>
      <c r="F529" s="178">
        <v>4511500</v>
      </c>
      <c r="G529" s="178">
        <v>6486700</v>
      </c>
    </row>
    <row r="530" spans="1:7" ht="49.5" customHeight="1">
      <c r="A530" s="177" t="s">
        <v>852</v>
      </c>
      <c r="B530" s="177" t="s">
        <v>914</v>
      </c>
      <c r="C530" s="177" t="s">
        <v>853</v>
      </c>
      <c r="D530" s="177"/>
      <c r="E530" s="178">
        <v>3841990</v>
      </c>
      <c r="F530" s="178">
        <v>3091500</v>
      </c>
      <c r="G530" s="178">
        <v>4358700</v>
      </c>
    </row>
    <row r="531" spans="1:7" ht="49.5" customHeight="1">
      <c r="A531" s="177" t="s">
        <v>854</v>
      </c>
      <c r="B531" s="177" t="s">
        <v>914</v>
      </c>
      <c r="C531" s="177" t="s">
        <v>855</v>
      </c>
      <c r="D531" s="177"/>
      <c r="E531" s="178">
        <v>1116660</v>
      </c>
      <c r="F531" s="178">
        <v>2085500</v>
      </c>
      <c r="G531" s="178">
        <v>3357700</v>
      </c>
    </row>
    <row r="532" spans="1:7" ht="49.5" customHeight="1">
      <c r="A532" s="177" t="s">
        <v>508</v>
      </c>
      <c r="B532" s="177" t="s">
        <v>914</v>
      </c>
      <c r="C532" s="177" t="s">
        <v>855</v>
      </c>
      <c r="D532" s="177" t="s">
        <v>509</v>
      </c>
      <c r="E532" s="178">
        <v>1116660</v>
      </c>
      <c r="F532" s="178">
        <v>2085500</v>
      </c>
      <c r="G532" s="178">
        <v>3357700</v>
      </c>
    </row>
    <row r="533" spans="1:7" ht="49.5" customHeight="1">
      <c r="A533" s="177" t="s">
        <v>894</v>
      </c>
      <c r="B533" s="177" t="s">
        <v>914</v>
      </c>
      <c r="C533" s="177" t="s">
        <v>895</v>
      </c>
      <c r="D533" s="177"/>
      <c r="E533" s="178">
        <v>1144150</v>
      </c>
      <c r="F533" s="178">
        <v>880000</v>
      </c>
      <c r="G533" s="178">
        <v>875000</v>
      </c>
    </row>
    <row r="534" spans="1:7" ht="49.5" customHeight="1">
      <c r="A534" s="177" t="s">
        <v>508</v>
      </c>
      <c r="B534" s="177" t="s">
        <v>914</v>
      </c>
      <c r="C534" s="177" t="s">
        <v>895</v>
      </c>
      <c r="D534" s="177" t="s">
        <v>509</v>
      </c>
      <c r="E534" s="178">
        <v>1144150</v>
      </c>
      <c r="F534" s="178">
        <v>880000</v>
      </c>
      <c r="G534" s="178">
        <v>875000</v>
      </c>
    </row>
    <row r="535" spans="1:7" ht="49.5" customHeight="1">
      <c r="A535" s="177" t="s">
        <v>915</v>
      </c>
      <c r="B535" s="177" t="s">
        <v>914</v>
      </c>
      <c r="C535" s="177" t="s">
        <v>916</v>
      </c>
      <c r="D535" s="177"/>
      <c r="E535" s="178">
        <v>120000</v>
      </c>
      <c r="F535" s="178">
        <v>126000</v>
      </c>
      <c r="G535" s="178">
        <v>126000</v>
      </c>
    </row>
    <row r="536" spans="1:7" ht="49.5" customHeight="1">
      <c r="A536" s="177" t="s">
        <v>508</v>
      </c>
      <c r="B536" s="177" t="s">
        <v>914</v>
      </c>
      <c r="C536" s="177" t="s">
        <v>916</v>
      </c>
      <c r="D536" s="177" t="s">
        <v>509</v>
      </c>
      <c r="E536" s="178">
        <v>120000</v>
      </c>
      <c r="F536" s="178">
        <v>126000</v>
      </c>
      <c r="G536" s="178">
        <v>126000</v>
      </c>
    </row>
    <row r="537" spans="1:7" ht="49.5" customHeight="1">
      <c r="A537" s="177" t="s">
        <v>856</v>
      </c>
      <c r="B537" s="177" t="s">
        <v>914</v>
      </c>
      <c r="C537" s="177" t="s">
        <v>857</v>
      </c>
      <c r="D537" s="177"/>
      <c r="E537" s="178">
        <v>1390480</v>
      </c>
      <c r="F537" s="178">
        <v>0</v>
      </c>
      <c r="G537" s="178">
        <v>0</v>
      </c>
    </row>
    <row r="538" spans="1:7" ht="49.5" customHeight="1">
      <c r="A538" s="177" t="s">
        <v>508</v>
      </c>
      <c r="B538" s="177" t="s">
        <v>914</v>
      </c>
      <c r="C538" s="177" t="s">
        <v>857</v>
      </c>
      <c r="D538" s="177" t="s">
        <v>509</v>
      </c>
      <c r="E538" s="178">
        <v>1390480</v>
      </c>
      <c r="F538" s="178">
        <v>0</v>
      </c>
      <c r="G538" s="178">
        <v>0</v>
      </c>
    </row>
    <row r="539" spans="1:7" ht="49.5" customHeight="1">
      <c r="A539" s="177" t="s">
        <v>858</v>
      </c>
      <c r="B539" s="177" t="s">
        <v>914</v>
      </c>
      <c r="C539" s="177" t="s">
        <v>859</v>
      </c>
      <c r="D539" s="177"/>
      <c r="E539" s="178">
        <v>70700</v>
      </c>
      <c r="F539" s="178">
        <v>0</v>
      </c>
      <c r="G539" s="178">
        <v>0</v>
      </c>
    </row>
    <row r="540" spans="1:7" ht="49.5" customHeight="1">
      <c r="A540" s="177" t="s">
        <v>508</v>
      </c>
      <c r="B540" s="177" t="s">
        <v>914</v>
      </c>
      <c r="C540" s="177" t="s">
        <v>859</v>
      </c>
      <c r="D540" s="177" t="s">
        <v>509</v>
      </c>
      <c r="E540" s="178">
        <v>70700</v>
      </c>
      <c r="F540" s="178">
        <v>0</v>
      </c>
      <c r="G540" s="178">
        <v>0</v>
      </c>
    </row>
    <row r="541" spans="1:7" ht="49.5" customHeight="1">
      <c r="A541" s="177" t="s">
        <v>917</v>
      </c>
      <c r="B541" s="177" t="s">
        <v>914</v>
      </c>
      <c r="C541" s="177" t="s">
        <v>918</v>
      </c>
      <c r="D541" s="177"/>
      <c r="E541" s="178">
        <v>1316984</v>
      </c>
      <c r="F541" s="178">
        <v>1120000</v>
      </c>
      <c r="G541" s="178">
        <v>1113000</v>
      </c>
    </row>
    <row r="542" spans="1:7" ht="49.5" customHeight="1">
      <c r="A542" s="177" t="s">
        <v>919</v>
      </c>
      <c r="B542" s="177" t="s">
        <v>914</v>
      </c>
      <c r="C542" s="177" t="s">
        <v>920</v>
      </c>
      <c r="D542" s="177"/>
      <c r="E542" s="178">
        <v>900534</v>
      </c>
      <c r="F542" s="178">
        <v>800000</v>
      </c>
      <c r="G542" s="178">
        <v>800000</v>
      </c>
    </row>
    <row r="543" spans="1:7" ht="49.5" customHeight="1">
      <c r="A543" s="177" t="s">
        <v>508</v>
      </c>
      <c r="B543" s="177" t="s">
        <v>914</v>
      </c>
      <c r="C543" s="177" t="s">
        <v>920</v>
      </c>
      <c r="D543" s="177" t="s">
        <v>509</v>
      </c>
      <c r="E543" s="178">
        <v>900534</v>
      </c>
      <c r="F543" s="178">
        <v>800000</v>
      </c>
      <c r="G543" s="178">
        <v>800000</v>
      </c>
    </row>
    <row r="544" spans="1:7" ht="49.5" customHeight="1">
      <c r="A544" s="177" t="s">
        <v>921</v>
      </c>
      <c r="B544" s="177" t="s">
        <v>914</v>
      </c>
      <c r="C544" s="177" t="s">
        <v>922</v>
      </c>
      <c r="D544" s="177"/>
      <c r="E544" s="178">
        <v>416450</v>
      </c>
      <c r="F544" s="178">
        <v>320000</v>
      </c>
      <c r="G544" s="178">
        <v>313000</v>
      </c>
    </row>
    <row r="545" spans="1:7" ht="49.5" customHeight="1">
      <c r="A545" s="177" t="s">
        <v>508</v>
      </c>
      <c r="B545" s="177" t="s">
        <v>914</v>
      </c>
      <c r="C545" s="177" t="s">
        <v>922</v>
      </c>
      <c r="D545" s="177" t="s">
        <v>509</v>
      </c>
      <c r="E545" s="178">
        <v>416450</v>
      </c>
      <c r="F545" s="178">
        <v>320000</v>
      </c>
      <c r="G545" s="178">
        <v>313000</v>
      </c>
    </row>
    <row r="546" spans="1:7" ht="49.5" customHeight="1">
      <c r="A546" s="177" t="s">
        <v>756</v>
      </c>
      <c r="B546" s="177" t="s">
        <v>914</v>
      </c>
      <c r="C546" s="177" t="s">
        <v>757</v>
      </c>
      <c r="D546" s="177"/>
      <c r="E546" s="178">
        <v>268950</v>
      </c>
      <c r="F546" s="178">
        <v>300000</v>
      </c>
      <c r="G546" s="178">
        <v>300000</v>
      </c>
    </row>
    <row r="547" spans="1:7" ht="49.5" customHeight="1">
      <c r="A547" s="177" t="s">
        <v>923</v>
      </c>
      <c r="B547" s="177" t="s">
        <v>914</v>
      </c>
      <c r="C547" s="177" t="s">
        <v>924</v>
      </c>
      <c r="D547" s="177"/>
      <c r="E547" s="178">
        <v>268950</v>
      </c>
      <c r="F547" s="178">
        <v>300000</v>
      </c>
      <c r="G547" s="178">
        <v>300000</v>
      </c>
    </row>
    <row r="548" spans="1:7" ht="49.5" customHeight="1">
      <c r="A548" s="177" t="s">
        <v>508</v>
      </c>
      <c r="B548" s="177" t="s">
        <v>914</v>
      </c>
      <c r="C548" s="177" t="s">
        <v>924</v>
      </c>
      <c r="D548" s="177" t="s">
        <v>509</v>
      </c>
      <c r="E548" s="178">
        <v>268950</v>
      </c>
      <c r="F548" s="178">
        <v>300000</v>
      </c>
      <c r="G548" s="178">
        <v>300000</v>
      </c>
    </row>
    <row r="549" spans="1:7" ht="49.5" customHeight="1">
      <c r="A549" s="177" t="s">
        <v>860</v>
      </c>
      <c r="B549" s="177" t="s">
        <v>914</v>
      </c>
      <c r="C549" s="177" t="s">
        <v>861</v>
      </c>
      <c r="D549" s="177"/>
      <c r="E549" s="178">
        <v>1307000</v>
      </c>
      <c r="F549" s="178">
        <v>0</v>
      </c>
      <c r="G549" s="178">
        <v>715000</v>
      </c>
    </row>
    <row r="550" spans="1:7" ht="49.5" customHeight="1">
      <c r="A550" s="177" t="s">
        <v>925</v>
      </c>
      <c r="B550" s="177" t="s">
        <v>914</v>
      </c>
      <c r="C550" s="177" t="s">
        <v>926</v>
      </c>
      <c r="D550" s="177"/>
      <c r="E550" s="178">
        <v>0</v>
      </c>
      <c r="F550" s="178">
        <v>0</v>
      </c>
      <c r="G550" s="178">
        <v>715000</v>
      </c>
    </row>
    <row r="551" spans="1:7" ht="49.5" customHeight="1">
      <c r="A551" s="177" t="s">
        <v>508</v>
      </c>
      <c r="B551" s="177" t="s">
        <v>914</v>
      </c>
      <c r="C551" s="177" t="s">
        <v>926</v>
      </c>
      <c r="D551" s="177" t="s">
        <v>509</v>
      </c>
      <c r="E551" s="178">
        <v>0</v>
      </c>
      <c r="F551" s="178">
        <v>0</v>
      </c>
      <c r="G551" s="178">
        <v>715000</v>
      </c>
    </row>
    <row r="552" spans="1:7" ht="49.5" customHeight="1">
      <c r="A552" s="177" t="s">
        <v>862</v>
      </c>
      <c r="B552" s="177" t="s">
        <v>914</v>
      </c>
      <c r="C552" s="177" t="s">
        <v>863</v>
      </c>
      <c r="D552" s="177"/>
      <c r="E552" s="178">
        <v>450000</v>
      </c>
      <c r="F552" s="178">
        <v>0</v>
      </c>
      <c r="G552" s="178">
        <v>0</v>
      </c>
    </row>
    <row r="553" spans="1:7" ht="49.5" customHeight="1">
      <c r="A553" s="177" t="s">
        <v>508</v>
      </c>
      <c r="B553" s="177" t="s">
        <v>914</v>
      </c>
      <c r="C553" s="177" t="s">
        <v>863</v>
      </c>
      <c r="D553" s="177" t="s">
        <v>509</v>
      </c>
      <c r="E553" s="178">
        <v>450000</v>
      </c>
      <c r="F553" s="178">
        <v>0</v>
      </c>
      <c r="G553" s="178">
        <v>0</v>
      </c>
    </row>
    <row r="554" spans="1:7" ht="49.5" customHeight="1">
      <c r="A554" s="177" t="s">
        <v>864</v>
      </c>
      <c r="B554" s="177" t="s">
        <v>914</v>
      </c>
      <c r="C554" s="177" t="s">
        <v>865</v>
      </c>
      <c r="D554" s="177"/>
      <c r="E554" s="178">
        <v>857000</v>
      </c>
      <c r="F554" s="178">
        <v>0</v>
      </c>
      <c r="G554" s="178">
        <v>0</v>
      </c>
    </row>
    <row r="555" spans="1:7" ht="49.5" customHeight="1">
      <c r="A555" s="177" t="s">
        <v>508</v>
      </c>
      <c r="B555" s="177" t="s">
        <v>914</v>
      </c>
      <c r="C555" s="177" t="s">
        <v>865</v>
      </c>
      <c r="D555" s="177" t="s">
        <v>509</v>
      </c>
      <c r="E555" s="178">
        <v>857000</v>
      </c>
      <c r="F555" s="178">
        <v>0</v>
      </c>
      <c r="G555" s="178">
        <v>0</v>
      </c>
    </row>
    <row r="556" spans="1:7" ht="49.5" customHeight="1">
      <c r="A556" s="177" t="s">
        <v>866</v>
      </c>
      <c r="B556" s="177" t="s">
        <v>914</v>
      </c>
      <c r="C556" s="177" t="s">
        <v>867</v>
      </c>
      <c r="D556" s="177"/>
      <c r="E556" s="178">
        <v>40361114</v>
      </c>
      <c r="F556" s="178">
        <v>42992839</v>
      </c>
      <c r="G556" s="178">
        <v>42992839</v>
      </c>
    </row>
    <row r="557" spans="1:7" ht="49.5" customHeight="1">
      <c r="A557" s="177" t="s">
        <v>927</v>
      </c>
      <c r="B557" s="177" t="s">
        <v>914</v>
      </c>
      <c r="C557" s="177" t="s">
        <v>928</v>
      </c>
      <c r="D557" s="177"/>
      <c r="E557" s="178">
        <v>40361114</v>
      </c>
      <c r="F557" s="178">
        <v>42992839</v>
      </c>
      <c r="G557" s="178">
        <v>42992839</v>
      </c>
    </row>
    <row r="558" spans="1:7" ht="49.5" customHeight="1">
      <c r="A558" s="177" t="s">
        <v>929</v>
      </c>
      <c r="B558" s="177" t="s">
        <v>914</v>
      </c>
      <c r="C558" s="177" t="s">
        <v>930</v>
      </c>
      <c r="D558" s="177"/>
      <c r="E558" s="178">
        <v>40361114</v>
      </c>
      <c r="F558" s="178">
        <v>42992839</v>
      </c>
      <c r="G558" s="178">
        <v>42992839</v>
      </c>
    </row>
    <row r="559" spans="1:7" ht="49.5" customHeight="1">
      <c r="A559" s="177" t="s">
        <v>508</v>
      </c>
      <c r="B559" s="177" t="s">
        <v>914</v>
      </c>
      <c r="C559" s="177" t="s">
        <v>930</v>
      </c>
      <c r="D559" s="177" t="s">
        <v>509</v>
      </c>
      <c r="E559" s="178">
        <v>40361114</v>
      </c>
      <c r="F559" s="178">
        <v>42992839</v>
      </c>
      <c r="G559" s="178">
        <v>42992839</v>
      </c>
    </row>
    <row r="560" spans="1:7" ht="49.5" customHeight="1">
      <c r="A560" s="177" t="s">
        <v>931</v>
      </c>
      <c r="B560" s="177" t="s">
        <v>914</v>
      </c>
      <c r="C560" s="177" t="s">
        <v>932</v>
      </c>
      <c r="D560" s="177"/>
      <c r="E560" s="178">
        <v>23167586</v>
      </c>
      <c r="F560" s="178">
        <v>25772870</v>
      </c>
      <c r="G560" s="178">
        <v>25772870</v>
      </c>
    </row>
    <row r="561" spans="1:7" ht="49.5" customHeight="1">
      <c r="A561" s="177" t="s">
        <v>933</v>
      </c>
      <c r="B561" s="177" t="s">
        <v>914</v>
      </c>
      <c r="C561" s="177" t="s">
        <v>934</v>
      </c>
      <c r="D561" s="177"/>
      <c r="E561" s="178">
        <v>23167586</v>
      </c>
      <c r="F561" s="178">
        <v>25772870</v>
      </c>
      <c r="G561" s="178">
        <v>25772870</v>
      </c>
    </row>
    <row r="562" spans="1:7" ht="49.5" customHeight="1">
      <c r="A562" s="177" t="s">
        <v>935</v>
      </c>
      <c r="B562" s="177" t="s">
        <v>914</v>
      </c>
      <c r="C562" s="177" t="s">
        <v>936</v>
      </c>
      <c r="D562" s="177"/>
      <c r="E562" s="178">
        <v>23167586</v>
      </c>
      <c r="F562" s="178">
        <v>25772870</v>
      </c>
      <c r="G562" s="178">
        <v>25772870</v>
      </c>
    </row>
    <row r="563" spans="1:7" ht="49.5" customHeight="1">
      <c r="A563" s="177" t="s">
        <v>508</v>
      </c>
      <c r="B563" s="177" t="s">
        <v>914</v>
      </c>
      <c r="C563" s="177" t="s">
        <v>936</v>
      </c>
      <c r="D563" s="177" t="s">
        <v>509</v>
      </c>
      <c r="E563" s="178">
        <v>23167586</v>
      </c>
      <c r="F563" s="178">
        <v>25772870</v>
      </c>
      <c r="G563" s="178">
        <v>25772870</v>
      </c>
    </row>
    <row r="564" spans="1:7" ht="49.5" customHeight="1">
      <c r="A564" s="177" t="s">
        <v>937</v>
      </c>
      <c r="B564" s="177" t="s">
        <v>914</v>
      </c>
      <c r="C564" s="177" t="s">
        <v>938</v>
      </c>
      <c r="D564" s="177"/>
      <c r="E564" s="178">
        <v>41343744</v>
      </c>
      <c r="F564" s="178">
        <v>42987224</v>
      </c>
      <c r="G564" s="178">
        <v>42987224</v>
      </c>
    </row>
    <row r="565" spans="1:7" ht="49.5" customHeight="1">
      <c r="A565" s="177" t="s">
        <v>939</v>
      </c>
      <c r="B565" s="177" t="s">
        <v>914</v>
      </c>
      <c r="C565" s="177" t="s">
        <v>940</v>
      </c>
      <c r="D565" s="177"/>
      <c r="E565" s="178">
        <v>41343744</v>
      </c>
      <c r="F565" s="178">
        <v>42987224</v>
      </c>
      <c r="G565" s="178">
        <v>42987224</v>
      </c>
    </row>
    <row r="566" spans="1:7" ht="49.5" customHeight="1">
      <c r="A566" s="177" t="s">
        <v>941</v>
      </c>
      <c r="B566" s="177" t="s">
        <v>914</v>
      </c>
      <c r="C566" s="177" t="s">
        <v>942</v>
      </c>
      <c r="D566" s="177"/>
      <c r="E566" s="178">
        <v>41006373</v>
      </c>
      <c r="F566" s="178">
        <v>42649853</v>
      </c>
      <c r="G566" s="178">
        <v>42606934</v>
      </c>
    </row>
    <row r="567" spans="1:7" ht="49.5" customHeight="1">
      <c r="A567" s="177" t="s">
        <v>508</v>
      </c>
      <c r="B567" s="177" t="s">
        <v>914</v>
      </c>
      <c r="C567" s="177" t="s">
        <v>942</v>
      </c>
      <c r="D567" s="177" t="s">
        <v>509</v>
      </c>
      <c r="E567" s="178">
        <v>41006373</v>
      </c>
      <c r="F567" s="178">
        <v>42649853</v>
      </c>
      <c r="G567" s="178">
        <v>42606934</v>
      </c>
    </row>
    <row r="568" spans="1:7" ht="49.5" customHeight="1">
      <c r="A568" s="177" t="s">
        <v>872</v>
      </c>
      <c r="B568" s="177" t="s">
        <v>914</v>
      </c>
      <c r="C568" s="177" t="s">
        <v>943</v>
      </c>
      <c r="D568" s="177"/>
      <c r="E568" s="178">
        <v>301540</v>
      </c>
      <c r="F568" s="178">
        <v>292498</v>
      </c>
      <c r="G568" s="178">
        <v>361274</v>
      </c>
    </row>
    <row r="569" spans="1:7" ht="49.5" customHeight="1">
      <c r="A569" s="177" t="s">
        <v>508</v>
      </c>
      <c r="B569" s="177" t="s">
        <v>914</v>
      </c>
      <c r="C569" s="177" t="s">
        <v>943</v>
      </c>
      <c r="D569" s="177" t="s">
        <v>509</v>
      </c>
      <c r="E569" s="178">
        <v>301540</v>
      </c>
      <c r="F569" s="178">
        <v>292498</v>
      </c>
      <c r="G569" s="178">
        <v>361274</v>
      </c>
    </row>
    <row r="570" spans="1:7" ht="49.5" customHeight="1">
      <c r="A570" s="177" t="s">
        <v>876</v>
      </c>
      <c r="B570" s="177" t="s">
        <v>914</v>
      </c>
      <c r="C570" s="177" t="s">
        <v>944</v>
      </c>
      <c r="D570" s="177"/>
      <c r="E570" s="178">
        <v>35831</v>
      </c>
      <c r="F570" s="178">
        <v>44873</v>
      </c>
      <c r="G570" s="178">
        <v>19016</v>
      </c>
    </row>
    <row r="571" spans="1:7" ht="49.5" customHeight="1">
      <c r="A571" s="177" t="s">
        <v>508</v>
      </c>
      <c r="B571" s="177" t="s">
        <v>914</v>
      </c>
      <c r="C571" s="177" t="s">
        <v>944</v>
      </c>
      <c r="D571" s="177" t="s">
        <v>509</v>
      </c>
      <c r="E571" s="178">
        <v>35831</v>
      </c>
      <c r="F571" s="178">
        <v>44873</v>
      </c>
      <c r="G571" s="178">
        <v>19016</v>
      </c>
    </row>
    <row r="572" spans="1:7" ht="49.5" customHeight="1">
      <c r="A572" s="177" t="s">
        <v>502</v>
      </c>
      <c r="B572" s="177" t="s">
        <v>914</v>
      </c>
      <c r="C572" s="177" t="s">
        <v>503</v>
      </c>
      <c r="D572" s="177"/>
      <c r="E572" s="178">
        <v>2015329</v>
      </c>
      <c r="F572" s="178">
        <v>0</v>
      </c>
      <c r="G572" s="178">
        <v>0</v>
      </c>
    </row>
    <row r="573" spans="1:7" ht="49.5" customHeight="1">
      <c r="A573" s="177" t="s">
        <v>514</v>
      </c>
      <c r="B573" s="177" t="s">
        <v>914</v>
      </c>
      <c r="C573" s="177" t="s">
        <v>515</v>
      </c>
      <c r="D573" s="177"/>
      <c r="E573" s="178">
        <v>2015329</v>
      </c>
      <c r="F573" s="178">
        <v>0</v>
      </c>
      <c r="G573" s="178">
        <v>0</v>
      </c>
    </row>
    <row r="574" spans="1:7" ht="49.5" customHeight="1">
      <c r="A574" s="177" t="s">
        <v>516</v>
      </c>
      <c r="B574" s="177" t="s">
        <v>914</v>
      </c>
      <c r="C574" s="177" t="s">
        <v>517</v>
      </c>
      <c r="D574" s="177"/>
      <c r="E574" s="178">
        <v>2015329</v>
      </c>
      <c r="F574" s="178">
        <v>0</v>
      </c>
      <c r="G574" s="178">
        <v>0</v>
      </c>
    </row>
    <row r="575" spans="1:7" ht="49.5" customHeight="1">
      <c r="A575" s="177" t="s">
        <v>508</v>
      </c>
      <c r="B575" s="177" t="s">
        <v>914</v>
      </c>
      <c r="C575" s="177" t="s">
        <v>517</v>
      </c>
      <c r="D575" s="177" t="s">
        <v>509</v>
      </c>
      <c r="E575" s="178">
        <v>2015329</v>
      </c>
      <c r="F575" s="178">
        <v>0</v>
      </c>
      <c r="G575" s="178">
        <v>0</v>
      </c>
    </row>
    <row r="576" spans="1:7" ht="49.5" customHeight="1">
      <c r="A576" s="177" t="s">
        <v>878</v>
      </c>
      <c r="B576" s="177" t="s">
        <v>914</v>
      </c>
      <c r="C576" s="177" t="s">
        <v>879</v>
      </c>
      <c r="D576" s="177"/>
      <c r="E576" s="178">
        <v>2001625</v>
      </c>
      <c r="F576" s="178">
        <v>0</v>
      </c>
      <c r="G576" s="178">
        <v>0</v>
      </c>
    </row>
    <row r="577" spans="1:7" ht="49.5" customHeight="1">
      <c r="A577" s="177" t="s">
        <v>880</v>
      </c>
      <c r="B577" s="177" t="s">
        <v>914</v>
      </c>
      <c r="C577" s="177" t="s">
        <v>879</v>
      </c>
      <c r="D577" s="177"/>
      <c r="E577" s="178">
        <v>2001625</v>
      </c>
      <c r="F577" s="178">
        <v>0</v>
      </c>
      <c r="G577" s="178">
        <v>0</v>
      </c>
    </row>
    <row r="578" spans="1:7" ht="49.5" customHeight="1">
      <c r="A578" s="177" t="s">
        <v>385</v>
      </c>
      <c r="B578" s="177" t="s">
        <v>914</v>
      </c>
      <c r="C578" s="177" t="s">
        <v>881</v>
      </c>
      <c r="D578" s="177"/>
      <c r="E578" s="178">
        <v>1887700</v>
      </c>
      <c r="F578" s="178">
        <v>0</v>
      </c>
      <c r="G578" s="178">
        <v>0</v>
      </c>
    </row>
    <row r="579" spans="1:7" ht="49.5" customHeight="1">
      <c r="A579" s="177" t="s">
        <v>508</v>
      </c>
      <c r="B579" s="177" t="s">
        <v>914</v>
      </c>
      <c r="C579" s="177" t="s">
        <v>881</v>
      </c>
      <c r="D579" s="177" t="s">
        <v>509</v>
      </c>
      <c r="E579" s="178">
        <v>1887700</v>
      </c>
      <c r="F579" s="178">
        <v>0</v>
      </c>
      <c r="G579" s="178">
        <v>0</v>
      </c>
    </row>
    <row r="580" spans="1:7" ht="49.5" customHeight="1">
      <c r="A580" s="177" t="s">
        <v>882</v>
      </c>
      <c r="B580" s="177" t="s">
        <v>914</v>
      </c>
      <c r="C580" s="177" t="s">
        <v>883</v>
      </c>
      <c r="D580" s="177"/>
      <c r="E580" s="178">
        <v>113925</v>
      </c>
      <c r="F580" s="178">
        <v>0</v>
      </c>
      <c r="G580" s="178">
        <v>0</v>
      </c>
    </row>
    <row r="581" spans="1:7" ht="49.5" customHeight="1">
      <c r="A581" s="177" t="s">
        <v>508</v>
      </c>
      <c r="B581" s="177" t="s">
        <v>914</v>
      </c>
      <c r="C581" s="177" t="s">
        <v>883</v>
      </c>
      <c r="D581" s="177" t="s">
        <v>509</v>
      </c>
      <c r="E581" s="178">
        <v>113925</v>
      </c>
      <c r="F581" s="178">
        <v>0</v>
      </c>
      <c r="G581" s="178">
        <v>0</v>
      </c>
    </row>
    <row r="582" spans="1:7" ht="49.5" customHeight="1">
      <c r="A582" s="177" t="s">
        <v>945</v>
      </c>
      <c r="B582" s="177" t="s">
        <v>946</v>
      </c>
      <c r="C582" s="177"/>
      <c r="D582" s="177"/>
      <c r="E582" s="178">
        <v>5950338</v>
      </c>
      <c r="F582" s="178">
        <v>5444674</v>
      </c>
      <c r="G582" s="178">
        <v>5444674</v>
      </c>
    </row>
    <row r="583" spans="1:7" ht="49.5" customHeight="1">
      <c r="A583" s="177" t="s">
        <v>754</v>
      </c>
      <c r="B583" s="177" t="s">
        <v>946</v>
      </c>
      <c r="C583" s="177" t="s">
        <v>755</v>
      </c>
      <c r="D583" s="177"/>
      <c r="E583" s="178">
        <v>2201950</v>
      </c>
      <c r="F583" s="178">
        <v>1576020</v>
      </c>
      <c r="G583" s="178">
        <v>1576020</v>
      </c>
    </row>
    <row r="584" spans="1:7" ht="49.5" customHeight="1">
      <c r="A584" s="177" t="s">
        <v>852</v>
      </c>
      <c r="B584" s="177" t="s">
        <v>946</v>
      </c>
      <c r="C584" s="177" t="s">
        <v>853</v>
      </c>
      <c r="D584" s="177"/>
      <c r="E584" s="178">
        <v>1741040</v>
      </c>
      <c r="F584" s="178">
        <v>1576020</v>
      </c>
      <c r="G584" s="178">
        <v>1576020</v>
      </c>
    </row>
    <row r="585" spans="1:7" ht="49.5" customHeight="1">
      <c r="A585" s="177" t="s">
        <v>947</v>
      </c>
      <c r="B585" s="177" t="s">
        <v>946</v>
      </c>
      <c r="C585" s="177" t="s">
        <v>948</v>
      </c>
      <c r="D585" s="177"/>
      <c r="E585" s="178">
        <v>1506170</v>
      </c>
      <c r="F585" s="178">
        <v>1576020</v>
      </c>
      <c r="G585" s="178">
        <v>1576020</v>
      </c>
    </row>
    <row r="586" spans="1:7" ht="49.5" customHeight="1">
      <c r="A586" s="177" t="s">
        <v>508</v>
      </c>
      <c r="B586" s="177" t="s">
        <v>946</v>
      </c>
      <c r="C586" s="177" t="s">
        <v>948</v>
      </c>
      <c r="D586" s="177" t="s">
        <v>509</v>
      </c>
      <c r="E586" s="178">
        <v>1506170</v>
      </c>
      <c r="F586" s="178">
        <v>1576020</v>
      </c>
      <c r="G586" s="178">
        <v>1576020</v>
      </c>
    </row>
    <row r="587" spans="1:7" ht="49.5" customHeight="1">
      <c r="A587" s="177" t="s">
        <v>949</v>
      </c>
      <c r="B587" s="177" t="s">
        <v>946</v>
      </c>
      <c r="C587" s="177" t="s">
        <v>950</v>
      </c>
      <c r="D587" s="177"/>
      <c r="E587" s="178">
        <v>131670</v>
      </c>
      <c r="F587" s="178">
        <v>0</v>
      </c>
      <c r="G587" s="178">
        <v>0</v>
      </c>
    </row>
    <row r="588" spans="1:7" ht="49.5" customHeight="1">
      <c r="A588" s="177" t="s">
        <v>508</v>
      </c>
      <c r="B588" s="177" t="s">
        <v>946</v>
      </c>
      <c r="C588" s="177" t="s">
        <v>950</v>
      </c>
      <c r="D588" s="177" t="s">
        <v>509</v>
      </c>
      <c r="E588" s="178">
        <v>131670</v>
      </c>
      <c r="F588" s="178">
        <v>0</v>
      </c>
      <c r="G588" s="178">
        <v>0</v>
      </c>
    </row>
    <row r="589" spans="1:7" ht="49.5" customHeight="1">
      <c r="A589" s="177" t="s">
        <v>951</v>
      </c>
      <c r="B589" s="177" t="s">
        <v>946</v>
      </c>
      <c r="C589" s="177" t="s">
        <v>952</v>
      </c>
      <c r="D589" s="177"/>
      <c r="E589" s="178">
        <v>103200</v>
      </c>
      <c r="F589" s="178">
        <v>0</v>
      </c>
      <c r="G589" s="178">
        <v>0</v>
      </c>
    </row>
    <row r="590" spans="1:7" ht="49.5" customHeight="1">
      <c r="A590" s="177" t="s">
        <v>508</v>
      </c>
      <c r="B590" s="177" t="s">
        <v>946</v>
      </c>
      <c r="C590" s="177" t="s">
        <v>952</v>
      </c>
      <c r="D590" s="177" t="s">
        <v>509</v>
      </c>
      <c r="E590" s="178">
        <v>103200</v>
      </c>
      <c r="F590" s="178">
        <v>0</v>
      </c>
      <c r="G590" s="178">
        <v>0</v>
      </c>
    </row>
    <row r="591" spans="1:7" ht="49.5" customHeight="1">
      <c r="A591" s="177" t="s">
        <v>953</v>
      </c>
      <c r="B591" s="177" t="s">
        <v>946</v>
      </c>
      <c r="C591" s="177" t="s">
        <v>954</v>
      </c>
      <c r="D591" s="177"/>
      <c r="E591" s="178">
        <v>460910</v>
      </c>
      <c r="F591" s="178">
        <v>0</v>
      </c>
      <c r="G591" s="178">
        <v>0</v>
      </c>
    </row>
    <row r="592" spans="1:7" ht="49.5" customHeight="1">
      <c r="A592" s="177" t="s">
        <v>955</v>
      </c>
      <c r="B592" s="177" t="s">
        <v>946</v>
      </c>
      <c r="C592" s="177" t="s">
        <v>956</v>
      </c>
      <c r="D592" s="177"/>
      <c r="E592" s="178">
        <v>460910</v>
      </c>
      <c r="F592" s="178">
        <v>0</v>
      </c>
      <c r="G592" s="178">
        <v>0</v>
      </c>
    </row>
    <row r="593" spans="1:7" ht="49.5" customHeight="1">
      <c r="A593" s="177" t="s">
        <v>383</v>
      </c>
      <c r="B593" s="177" t="s">
        <v>946</v>
      </c>
      <c r="C593" s="177" t="s">
        <v>956</v>
      </c>
      <c r="D593" s="177" t="s">
        <v>384</v>
      </c>
      <c r="E593" s="178">
        <v>460910</v>
      </c>
      <c r="F593" s="178">
        <v>0</v>
      </c>
      <c r="G593" s="178">
        <v>0</v>
      </c>
    </row>
    <row r="594" spans="1:7" ht="49.5" customHeight="1">
      <c r="A594" s="177" t="s">
        <v>866</v>
      </c>
      <c r="B594" s="177" t="s">
        <v>946</v>
      </c>
      <c r="C594" s="177" t="s">
        <v>867</v>
      </c>
      <c r="D594" s="177"/>
      <c r="E594" s="178">
        <v>3748388</v>
      </c>
      <c r="F594" s="178">
        <v>3868654</v>
      </c>
      <c r="G594" s="178">
        <v>3868654</v>
      </c>
    </row>
    <row r="595" spans="1:7" ht="49.5" customHeight="1">
      <c r="A595" s="177" t="s">
        <v>957</v>
      </c>
      <c r="B595" s="177" t="s">
        <v>946</v>
      </c>
      <c r="C595" s="177" t="s">
        <v>958</v>
      </c>
      <c r="D595" s="177"/>
      <c r="E595" s="178">
        <v>1628888</v>
      </c>
      <c r="F595" s="178">
        <v>1617484</v>
      </c>
      <c r="G595" s="178">
        <v>1617484</v>
      </c>
    </row>
    <row r="596" spans="1:7" ht="49.5" customHeight="1">
      <c r="A596" s="177" t="s">
        <v>951</v>
      </c>
      <c r="B596" s="177" t="s">
        <v>946</v>
      </c>
      <c r="C596" s="177" t="s">
        <v>959</v>
      </c>
      <c r="D596" s="177"/>
      <c r="E596" s="178">
        <v>1628888</v>
      </c>
      <c r="F596" s="178">
        <v>1617484</v>
      </c>
      <c r="G596" s="178">
        <v>1617484</v>
      </c>
    </row>
    <row r="597" spans="1:7" ht="49.5" customHeight="1">
      <c r="A597" s="177" t="s">
        <v>508</v>
      </c>
      <c r="B597" s="177" t="s">
        <v>946</v>
      </c>
      <c r="C597" s="177" t="s">
        <v>959</v>
      </c>
      <c r="D597" s="177" t="s">
        <v>509</v>
      </c>
      <c r="E597" s="178">
        <v>1628888</v>
      </c>
      <c r="F597" s="178">
        <v>1617484</v>
      </c>
      <c r="G597" s="178">
        <v>1617484</v>
      </c>
    </row>
    <row r="598" spans="1:7" ht="49.5" customHeight="1">
      <c r="A598" s="177" t="s">
        <v>902</v>
      </c>
      <c r="B598" s="177" t="s">
        <v>946</v>
      </c>
      <c r="C598" s="177" t="s">
        <v>903</v>
      </c>
      <c r="D598" s="177"/>
      <c r="E598" s="178">
        <v>2119500</v>
      </c>
      <c r="F598" s="178">
        <v>2251170</v>
      </c>
      <c r="G598" s="178">
        <v>2251170</v>
      </c>
    </row>
    <row r="599" spans="1:7" ht="49.5" customHeight="1">
      <c r="A599" s="177" t="s">
        <v>960</v>
      </c>
      <c r="B599" s="177" t="s">
        <v>946</v>
      </c>
      <c r="C599" s="177" t="s">
        <v>961</v>
      </c>
      <c r="D599" s="177"/>
      <c r="E599" s="178">
        <v>2119500</v>
      </c>
      <c r="F599" s="178">
        <v>2251170</v>
      </c>
      <c r="G599" s="178">
        <v>2251170</v>
      </c>
    </row>
    <row r="600" spans="1:7" ht="49.5" customHeight="1">
      <c r="A600" s="177" t="s">
        <v>508</v>
      </c>
      <c r="B600" s="177" t="s">
        <v>946</v>
      </c>
      <c r="C600" s="177" t="s">
        <v>961</v>
      </c>
      <c r="D600" s="177" t="s">
        <v>509</v>
      </c>
      <c r="E600" s="178">
        <v>2119500</v>
      </c>
      <c r="F600" s="178">
        <v>2251170</v>
      </c>
      <c r="G600" s="178">
        <v>2251170</v>
      </c>
    </row>
    <row r="601" spans="1:7" ht="49.5" customHeight="1">
      <c r="A601" s="177" t="s">
        <v>962</v>
      </c>
      <c r="B601" s="177" t="s">
        <v>963</v>
      </c>
      <c r="C601" s="177"/>
      <c r="D601" s="177"/>
      <c r="E601" s="178">
        <v>26748288</v>
      </c>
      <c r="F601" s="178">
        <v>32225560</v>
      </c>
      <c r="G601" s="178">
        <v>32225560</v>
      </c>
    </row>
    <row r="602" spans="1:7" ht="49.5" customHeight="1">
      <c r="A602" s="177" t="s">
        <v>866</v>
      </c>
      <c r="B602" s="177" t="s">
        <v>963</v>
      </c>
      <c r="C602" s="177" t="s">
        <v>867</v>
      </c>
      <c r="D602" s="177"/>
      <c r="E602" s="178">
        <v>26176288</v>
      </c>
      <c r="F602" s="178">
        <v>32225560</v>
      </c>
      <c r="G602" s="178">
        <v>32225560</v>
      </c>
    </row>
    <row r="603" spans="1:7" ht="49.5" customHeight="1">
      <c r="A603" s="177" t="s">
        <v>902</v>
      </c>
      <c r="B603" s="177" t="s">
        <v>963</v>
      </c>
      <c r="C603" s="177" t="s">
        <v>903</v>
      </c>
      <c r="D603" s="177"/>
      <c r="E603" s="178">
        <v>26176288</v>
      </c>
      <c r="F603" s="178">
        <v>32225560</v>
      </c>
      <c r="G603" s="178">
        <v>32225560</v>
      </c>
    </row>
    <row r="604" spans="1:7" ht="49.5" customHeight="1">
      <c r="A604" s="177" t="s">
        <v>964</v>
      </c>
      <c r="B604" s="177" t="s">
        <v>963</v>
      </c>
      <c r="C604" s="177" t="s">
        <v>965</v>
      </c>
      <c r="D604" s="177"/>
      <c r="E604" s="178">
        <v>26176288</v>
      </c>
      <c r="F604" s="178">
        <v>32225560</v>
      </c>
      <c r="G604" s="178">
        <v>32225560</v>
      </c>
    </row>
    <row r="605" spans="1:7" ht="49.5" customHeight="1">
      <c r="A605" s="177" t="s">
        <v>508</v>
      </c>
      <c r="B605" s="177" t="s">
        <v>963</v>
      </c>
      <c r="C605" s="177" t="s">
        <v>965</v>
      </c>
      <c r="D605" s="177" t="s">
        <v>509</v>
      </c>
      <c r="E605" s="178">
        <v>26176288</v>
      </c>
      <c r="F605" s="178">
        <v>32225560</v>
      </c>
      <c r="G605" s="178">
        <v>32225560</v>
      </c>
    </row>
    <row r="606" spans="1:7" ht="49.5" customHeight="1">
      <c r="A606" s="177" t="s">
        <v>878</v>
      </c>
      <c r="B606" s="177" t="s">
        <v>963</v>
      </c>
      <c r="C606" s="177" t="s">
        <v>879</v>
      </c>
      <c r="D606" s="177"/>
      <c r="E606" s="178">
        <v>572000</v>
      </c>
      <c r="F606" s="178">
        <v>0</v>
      </c>
      <c r="G606" s="178">
        <v>0</v>
      </c>
    </row>
    <row r="607" spans="1:7" ht="49.5" customHeight="1">
      <c r="A607" s="177" t="s">
        <v>880</v>
      </c>
      <c r="B607" s="177" t="s">
        <v>963</v>
      </c>
      <c r="C607" s="177" t="s">
        <v>879</v>
      </c>
      <c r="D607" s="177"/>
      <c r="E607" s="178">
        <v>572000</v>
      </c>
      <c r="F607" s="178">
        <v>0</v>
      </c>
      <c r="G607" s="178">
        <v>0</v>
      </c>
    </row>
    <row r="608" spans="1:7" ht="49.5" customHeight="1">
      <c r="A608" s="177" t="s">
        <v>385</v>
      </c>
      <c r="B608" s="177" t="s">
        <v>963</v>
      </c>
      <c r="C608" s="177" t="s">
        <v>881</v>
      </c>
      <c r="D608" s="177"/>
      <c r="E608" s="178">
        <v>572000</v>
      </c>
      <c r="F608" s="178">
        <v>0</v>
      </c>
      <c r="G608" s="178">
        <v>0</v>
      </c>
    </row>
    <row r="609" spans="1:7" ht="49.5" customHeight="1">
      <c r="A609" s="177" t="s">
        <v>508</v>
      </c>
      <c r="B609" s="177" t="s">
        <v>963</v>
      </c>
      <c r="C609" s="177" t="s">
        <v>881</v>
      </c>
      <c r="D609" s="177" t="s">
        <v>509</v>
      </c>
      <c r="E609" s="178">
        <v>572000</v>
      </c>
      <c r="F609" s="178">
        <v>0</v>
      </c>
      <c r="G609" s="178">
        <v>0</v>
      </c>
    </row>
    <row r="610" spans="1:7" ht="49.5" customHeight="1">
      <c r="A610" s="177" t="s">
        <v>966</v>
      </c>
      <c r="B610" s="177" t="s">
        <v>967</v>
      </c>
      <c r="C610" s="177"/>
      <c r="D610" s="177"/>
      <c r="E610" s="178">
        <v>152800985.95</v>
      </c>
      <c r="F610" s="178">
        <v>153058585</v>
      </c>
      <c r="G610" s="178">
        <v>149118185</v>
      </c>
    </row>
    <row r="611" spans="1:7" ht="49.5" customHeight="1">
      <c r="A611" s="177" t="s">
        <v>968</v>
      </c>
      <c r="B611" s="177" t="s">
        <v>969</v>
      </c>
      <c r="C611" s="177"/>
      <c r="D611" s="177"/>
      <c r="E611" s="178">
        <v>152800985.95</v>
      </c>
      <c r="F611" s="178">
        <v>153058585</v>
      </c>
      <c r="G611" s="178">
        <v>149118185</v>
      </c>
    </row>
    <row r="612" spans="1:7" ht="49.5" customHeight="1">
      <c r="A612" s="177" t="s">
        <v>632</v>
      </c>
      <c r="B612" s="177" t="s">
        <v>969</v>
      </c>
      <c r="C612" s="177" t="s">
        <v>633</v>
      </c>
      <c r="D612" s="177"/>
      <c r="E612" s="178">
        <v>263690</v>
      </c>
      <c r="F612" s="178">
        <v>0</v>
      </c>
      <c r="G612" s="178">
        <v>0</v>
      </c>
    </row>
    <row r="613" spans="1:7" ht="49.5" customHeight="1">
      <c r="A613" s="177" t="s">
        <v>634</v>
      </c>
      <c r="B613" s="177" t="s">
        <v>969</v>
      </c>
      <c r="C613" s="177" t="s">
        <v>635</v>
      </c>
      <c r="D613" s="177"/>
      <c r="E613" s="178">
        <v>263690</v>
      </c>
      <c r="F613" s="178">
        <v>0</v>
      </c>
      <c r="G613" s="178">
        <v>0</v>
      </c>
    </row>
    <row r="614" spans="1:7" ht="49.5" customHeight="1">
      <c r="A614" s="177" t="s">
        <v>636</v>
      </c>
      <c r="B614" s="177" t="s">
        <v>969</v>
      </c>
      <c r="C614" s="177" t="s">
        <v>637</v>
      </c>
      <c r="D614" s="177"/>
      <c r="E614" s="178">
        <v>143690</v>
      </c>
      <c r="F614" s="178">
        <v>0</v>
      </c>
      <c r="G614" s="178">
        <v>0</v>
      </c>
    </row>
    <row r="615" spans="1:7" ht="49.5" customHeight="1">
      <c r="A615" s="177" t="s">
        <v>508</v>
      </c>
      <c r="B615" s="177" t="s">
        <v>969</v>
      </c>
      <c r="C615" s="177" t="s">
        <v>637</v>
      </c>
      <c r="D615" s="177" t="s">
        <v>509</v>
      </c>
      <c r="E615" s="178">
        <v>143690</v>
      </c>
      <c r="F615" s="178">
        <v>0</v>
      </c>
      <c r="G615" s="178">
        <v>0</v>
      </c>
    </row>
    <row r="616" spans="1:7" ht="49.5" customHeight="1">
      <c r="A616" s="177" t="s">
        <v>638</v>
      </c>
      <c r="B616" s="177" t="s">
        <v>969</v>
      </c>
      <c r="C616" s="177" t="s">
        <v>639</v>
      </c>
      <c r="D616" s="177"/>
      <c r="E616" s="178">
        <v>120000</v>
      </c>
      <c r="F616" s="178">
        <v>0</v>
      </c>
      <c r="G616" s="178">
        <v>0</v>
      </c>
    </row>
    <row r="617" spans="1:7" ht="49.5" customHeight="1">
      <c r="A617" s="177" t="s">
        <v>508</v>
      </c>
      <c r="B617" s="177" t="s">
        <v>969</v>
      </c>
      <c r="C617" s="177" t="s">
        <v>639</v>
      </c>
      <c r="D617" s="177" t="s">
        <v>509</v>
      </c>
      <c r="E617" s="178">
        <v>120000</v>
      </c>
      <c r="F617" s="178">
        <v>0</v>
      </c>
      <c r="G617" s="178">
        <v>0</v>
      </c>
    </row>
    <row r="618" spans="1:7" ht="49.5" customHeight="1">
      <c r="A618" s="177" t="s">
        <v>754</v>
      </c>
      <c r="B618" s="177" t="s">
        <v>969</v>
      </c>
      <c r="C618" s="177" t="s">
        <v>755</v>
      </c>
      <c r="D618" s="177"/>
      <c r="E618" s="178">
        <v>32948531</v>
      </c>
      <c r="F618" s="178">
        <v>24128300</v>
      </c>
      <c r="G618" s="178">
        <v>20187900</v>
      </c>
    </row>
    <row r="619" spans="1:7" ht="49.5" customHeight="1">
      <c r="A619" s="177" t="s">
        <v>917</v>
      </c>
      <c r="B619" s="177" t="s">
        <v>969</v>
      </c>
      <c r="C619" s="177" t="s">
        <v>918</v>
      </c>
      <c r="D619" s="177"/>
      <c r="E619" s="178">
        <v>32888531</v>
      </c>
      <c r="F619" s="178">
        <v>23378300</v>
      </c>
      <c r="G619" s="178">
        <v>20187900</v>
      </c>
    </row>
    <row r="620" spans="1:7" ht="49.5" customHeight="1">
      <c r="A620" s="177" t="s">
        <v>919</v>
      </c>
      <c r="B620" s="177" t="s">
        <v>969</v>
      </c>
      <c r="C620" s="177" t="s">
        <v>920</v>
      </c>
      <c r="D620" s="177"/>
      <c r="E620" s="178">
        <v>12169971</v>
      </c>
      <c r="F620" s="178">
        <v>8072600</v>
      </c>
      <c r="G620" s="178">
        <v>2372900</v>
      </c>
    </row>
    <row r="621" spans="1:7" ht="49.5" customHeight="1">
      <c r="A621" s="177" t="s">
        <v>508</v>
      </c>
      <c r="B621" s="177" t="s">
        <v>969</v>
      </c>
      <c r="C621" s="177" t="s">
        <v>920</v>
      </c>
      <c r="D621" s="177" t="s">
        <v>509</v>
      </c>
      <c r="E621" s="178">
        <v>12169971</v>
      </c>
      <c r="F621" s="178">
        <v>8072600</v>
      </c>
      <c r="G621" s="178">
        <v>2372900</v>
      </c>
    </row>
    <row r="622" spans="1:7" ht="49.5" customHeight="1">
      <c r="A622" s="177" t="s">
        <v>921</v>
      </c>
      <c r="B622" s="177" t="s">
        <v>969</v>
      </c>
      <c r="C622" s="177" t="s">
        <v>922</v>
      </c>
      <c r="D622" s="177"/>
      <c r="E622" s="178">
        <v>2793510</v>
      </c>
      <c r="F622" s="178">
        <v>3510500</v>
      </c>
      <c r="G622" s="178">
        <v>3565000</v>
      </c>
    </row>
    <row r="623" spans="1:7" ht="49.5" customHeight="1">
      <c r="A623" s="177" t="s">
        <v>508</v>
      </c>
      <c r="B623" s="177" t="s">
        <v>969</v>
      </c>
      <c r="C623" s="177" t="s">
        <v>922</v>
      </c>
      <c r="D623" s="177" t="s">
        <v>509</v>
      </c>
      <c r="E623" s="178">
        <v>2793510</v>
      </c>
      <c r="F623" s="178">
        <v>3510500</v>
      </c>
      <c r="G623" s="178">
        <v>3565000</v>
      </c>
    </row>
    <row r="624" spans="1:7" ht="49.5" customHeight="1">
      <c r="A624" s="177" t="s">
        <v>970</v>
      </c>
      <c r="B624" s="177" t="s">
        <v>969</v>
      </c>
      <c r="C624" s="177" t="s">
        <v>971</v>
      </c>
      <c r="D624" s="177"/>
      <c r="E624" s="178">
        <v>1100000</v>
      </c>
      <c r="F624" s="178">
        <v>0</v>
      </c>
      <c r="G624" s="178">
        <v>0</v>
      </c>
    </row>
    <row r="625" spans="1:7" ht="49.5" customHeight="1">
      <c r="A625" s="177" t="s">
        <v>508</v>
      </c>
      <c r="B625" s="177" t="s">
        <v>969</v>
      </c>
      <c r="C625" s="177" t="s">
        <v>971</v>
      </c>
      <c r="D625" s="177" t="s">
        <v>509</v>
      </c>
      <c r="E625" s="178">
        <v>1100000</v>
      </c>
      <c r="F625" s="178">
        <v>0</v>
      </c>
      <c r="G625" s="178">
        <v>0</v>
      </c>
    </row>
    <row r="626" spans="1:7" ht="49.5" customHeight="1">
      <c r="A626" s="177" t="s">
        <v>972</v>
      </c>
      <c r="B626" s="177" t="s">
        <v>969</v>
      </c>
      <c r="C626" s="177" t="s">
        <v>973</v>
      </c>
      <c r="D626" s="177"/>
      <c r="E626" s="178">
        <v>15983750</v>
      </c>
      <c r="F626" s="178">
        <v>11795200</v>
      </c>
      <c r="G626" s="178">
        <v>14250000</v>
      </c>
    </row>
    <row r="627" spans="1:7" ht="49.5" customHeight="1">
      <c r="A627" s="177" t="s">
        <v>508</v>
      </c>
      <c r="B627" s="177" t="s">
        <v>969</v>
      </c>
      <c r="C627" s="177" t="s">
        <v>973</v>
      </c>
      <c r="D627" s="177" t="s">
        <v>509</v>
      </c>
      <c r="E627" s="178">
        <v>15983750</v>
      </c>
      <c r="F627" s="178">
        <v>11795200</v>
      </c>
      <c r="G627" s="178">
        <v>14250000</v>
      </c>
    </row>
    <row r="628" spans="1:7" ht="49.5" customHeight="1">
      <c r="A628" s="177" t="s">
        <v>974</v>
      </c>
      <c r="B628" s="177" t="s">
        <v>969</v>
      </c>
      <c r="C628" s="177" t="s">
        <v>975</v>
      </c>
      <c r="D628" s="177"/>
      <c r="E628" s="178">
        <v>841300</v>
      </c>
      <c r="F628" s="178">
        <v>0</v>
      </c>
      <c r="G628" s="178">
        <v>0</v>
      </c>
    </row>
    <row r="629" spans="1:7" ht="49.5" customHeight="1">
      <c r="A629" s="177" t="s">
        <v>508</v>
      </c>
      <c r="B629" s="177" t="s">
        <v>969</v>
      </c>
      <c r="C629" s="177" t="s">
        <v>975</v>
      </c>
      <c r="D629" s="177" t="s">
        <v>509</v>
      </c>
      <c r="E629" s="178">
        <v>841300</v>
      </c>
      <c r="F629" s="178">
        <v>0</v>
      </c>
      <c r="G629" s="178">
        <v>0</v>
      </c>
    </row>
    <row r="630" spans="1:7" ht="49.5" customHeight="1">
      <c r="A630" s="177" t="s">
        <v>860</v>
      </c>
      <c r="B630" s="177" t="s">
        <v>969</v>
      </c>
      <c r="C630" s="177" t="s">
        <v>861</v>
      </c>
      <c r="D630" s="177"/>
      <c r="E630" s="178">
        <v>60000</v>
      </c>
      <c r="F630" s="178">
        <v>750000</v>
      </c>
      <c r="G630" s="178">
        <v>0</v>
      </c>
    </row>
    <row r="631" spans="1:7" ht="49.5" customHeight="1">
      <c r="A631" s="177" t="s">
        <v>925</v>
      </c>
      <c r="B631" s="177" t="s">
        <v>969</v>
      </c>
      <c r="C631" s="177" t="s">
        <v>926</v>
      </c>
      <c r="D631" s="177"/>
      <c r="E631" s="178">
        <v>60000</v>
      </c>
      <c r="F631" s="178">
        <v>750000</v>
      </c>
      <c r="G631" s="178">
        <v>0</v>
      </c>
    </row>
    <row r="632" spans="1:7" ht="49.5" customHeight="1">
      <c r="A632" s="177" t="s">
        <v>508</v>
      </c>
      <c r="B632" s="177" t="s">
        <v>969</v>
      </c>
      <c r="C632" s="177" t="s">
        <v>926</v>
      </c>
      <c r="D632" s="177" t="s">
        <v>509</v>
      </c>
      <c r="E632" s="178">
        <v>60000</v>
      </c>
      <c r="F632" s="178">
        <v>750000</v>
      </c>
      <c r="G632" s="178">
        <v>0</v>
      </c>
    </row>
    <row r="633" spans="1:7" ht="49.5" customHeight="1">
      <c r="A633" s="177" t="s">
        <v>937</v>
      </c>
      <c r="B633" s="177" t="s">
        <v>969</v>
      </c>
      <c r="C633" s="177" t="s">
        <v>938</v>
      </c>
      <c r="D633" s="177"/>
      <c r="E633" s="178">
        <v>117637701.95</v>
      </c>
      <c r="F633" s="178">
        <v>128930285</v>
      </c>
      <c r="G633" s="178">
        <v>128930285</v>
      </c>
    </row>
    <row r="634" spans="1:7" ht="49.5" customHeight="1">
      <c r="A634" s="177" t="s">
        <v>976</v>
      </c>
      <c r="B634" s="177" t="s">
        <v>969</v>
      </c>
      <c r="C634" s="177" t="s">
        <v>977</v>
      </c>
      <c r="D634" s="177"/>
      <c r="E634" s="178">
        <v>78364572</v>
      </c>
      <c r="F634" s="178">
        <v>86215661</v>
      </c>
      <c r="G634" s="178">
        <v>86215661</v>
      </c>
    </row>
    <row r="635" spans="1:7" ht="49.5" customHeight="1">
      <c r="A635" s="177" t="s">
        <v>978</v>
      </c>
      <c r="B635" s="177" t="s">
        <v>969</v>
      </c>
      <c r="C635" s="177" t="s">
        <v>979</v>
      </c>
      <c r="D635" s="177"/>
      <c r="E635" s="178">
        <v>71345405</v>
      </c>
      <c r="F635" s="178">
        <v>79196494</v>
      </c>
      <c r="G635" s="178">
        <v>79100439</v>
      </c>
    </row>
    <row r="636" spans="1:7" ht="49.5" customHeight="1">
      <c r="A636" s="177" t="s">
        <v>508</v>
      </c>
      <c r="B636" s="177" t="s">
        <v>969</v>
      </c>
      <c r="C636" s="177" t="s">
        <v>979</v>
      </c>
      <c r="D636" s="177" t="s">
        <v>509</v>
      </c>
      <c r="E636" s="178">
        <v>71345405</v>
      </c>
      <c r="F636" s="178">
        <v>79196494</v>
      </c>
      <c r="G636" s="178">
        <v>79100439</v>
      </c>
    </row>
    <row r="637" spans="1:7" ht="49.5" customHeight="1">
      <c r="A637" s="177" t="s">
        <v>980</v>
      </c>
      <c r="B637" s="177" t="s">
        <v>969</v>
      </c>
      <c r="C637" s="177" t="s">
        <v>981</v>
      </c>
      <c r="D637" s="177"/>
      <c r="E637" s="178">
        <v>6263310</v>
      </c>
      <c r="F637" s="178">
        <v>6263310</v>
      </c>
      <c r="G637" s="178">
        <v>6263310</v>
      </c>
    </row>
    <row r="638" spans="1:7" ht="49.5" customHeight="1">
      <c r="A638" s="177" t="s">
        <v>508</v>
      </c>
      <c r="B638" s="177" t="s">
        <v>969</v>
      </c>
      <c r="C638" s="177" t="s">
        <v>981</v>
      </c>
      <c r="D638" s="177" t="s">
        <v>509</v>
      </c>
      <c r="E638" s="178">
        <v>6263310</v>
      </c>
      <c r="F638" s="178">
        <v>6263310</v>
      </c>
      <c r="G638" s="178">
        <v>6263310</v>
      </c>
    </row>
    <row r="639" spans="1:7" ht="49.5" customHeight="1">
      <c r="A639" s="177" t="s">
        <v>872</v>
      </c>
      <c r="B639" s="177" t="s">
        <v>969</v>
      </c>
      <c r="C639" s="177" t="s">
        <v>982</v>
      </c>
      <c r="D639" s="177"/>
      <c r="E639" s="178">
        <v>675580</v>
      </c>
      <c r="F639" s="178">
        <v>655329</v>
      </c>
      <c r="G639" s="178">
        <v>809316</v>
      </c>
    </row>
    <row r="640" spans="1:7" ht="49.5" customHeight="1">
      <c r="A640" s="177" t="s">
        <v>508</v>
      </c>
      <c r="B640" s="177" t="s">
        <v>969</v>
      </c>
      <c r="C640" s="177" t="s">
        <v>982</v>
      </c>
      <c r="D640" s="177" t="s">
        <v>509</v>
      </c>
      <c r="E640" s="178">
        <v>675580</v>
      </c>
      <c r="F640" s="178">
        <v>655329</v>
      </c>
      <c r="G640" s="178">
        <v>809316</v>
      </c>
    </row>
    <row r="641" spans="1:7" ht="49.5" customHeight="1">
      <c r="A641" s="177" t="s">
        <v>876</v>
      </c>
      <c r="B641" s="177" t="s">
        <v>969</v>
      </c>
      <c r="C641" s="177" t="s">
        <v>983</v>
      </c>
      <c r="D641" s="177"/>
      <c r="E641" s="178">
        <v>80277</v>
      </c>
      <c r="F641" s="178">
        <v>100528</v>
      </c>
      <c r="G641" s="178">
        <v>42596</v>
      </c>
    </row>
    <row r="642" spans="1:7" ht="49.5" customHeight="1">
      <c r="A642" s="177" t="s">
        <v>508</v>
      </c>
      <c r="B642" s="177" t="s">
        <v>969</v>
      </c>
      <c r="C642" s="177" t="s">
        <v>983</v>
      </c>
      <c r="D642" s="177" t="s">
        <v>509</v>
      </c>
      <c r="E642" s="178">
        <v>80277</v>
      </c>
      <c r="F642" s="178">
        <v>100528</v>
      </c>
      <c r="G642" s="178">
        <v>42596</v>
      </c>
    </row>
    <row r="643" spans="1:7" ht="49.5" customHeight="1">
      <c r="A643" s="177" t="s">
        <v>984</v>
      </c>
      <c r="B643" s="177" t="s">
        <v>969</v>
      </c>
      <c r="C643" s="177" t="s">
        <v>985</v>
      </c>
      <c r="D643" s="177"/>
      <c r="E643" s="178">
        <v>10322018</v>
      </c>
      <c r="F643" s="178">
        <v>11523706</v>
      </c>
      <c r="G643" s="178">
        <v>11523706</v>
      </c>
    </row>
    <row r="644" spans="1:7" ht="49.5" customHeight="1">
      <c r="A644" s="177" t="s">
        <v>986</v>
      </c>
      <c r="B644" s="177" t="s">
        <v>969</v>
      </c>
      <c r="C644" s="177" t="s">
        <v>987</v>
      </c>
      <c r="D644" s="177"/>
      <c r="E644" s="178">
        <v>10322018</v>
      </c>
      <c r="F644" s="178">
        <v>11523706</v>
      </c>
      <c r="G644" s="178">
        <v>11523706</v>
      </c>
    </row>
    <row r="645" spans="1:7" ht="49.5" customHeight="1">
      <c r="A645" s="177" t="s">
        <v>508</v>
      </c>
      <c r="B645" s="177" t="s">
        <v>969</v>
      </c>
      <c r="C645" s="177" t="s">
        <v>987</v>
      </c>
      <c r="D645" s="177" t="s">
        <v>509</v>
      </c>
      <c r="E645" s="178">
        <v>10322018</v>
      </c>
      <c r="F645" s="178">
        <v>11523706</v>
      </c>
      <c r="G645" s="178">
        <v>11523706</v>
      </c>
    </row>
    <row r="646" spans="1:7" ht="49.5" customHeight="1">
      <c r="A646" s="177" t="s">
        <v>988</v>
      </c>
      <c r="B646" s="177" t="s">
        <v>969</v>
      </c>
      <c r="C646" s="177" t="s">
        <v>989</v>
      </c>
      <c r="D646" s="177"/>
      <c r="E646" s="178">
        <v>28951111.95</v>
      </c>
      <c r="F646" s="178">
        <v>31190918</v>
      </c>
      <c r="G646" s="178">
        <v>31190918</v>
      </c>
    </row>
    <row r="647" spans="1:7" ht="49.5" customHeight="1">
      <c r="A647" s="177" t="s">
        <v>990</v>
      </c>
      <c r="B647" s="177" t="s">
        <v>969</v>
      </c>
      <c r="C647" s="177" t="s">
        <v>991</v>
      </c>
      <c r="D647" s="177"/>
      <c r="E647" s="178">
        <v>28295570</v>
      </c>
      <c r="F647" s="178">
        <v>30957838</v>
      </c>
      <c r="G647" s="178">
        <v>30928200</v>
      </c>
    </row>
    <row r="648" spans="1:7" ht="49.5" customHeight="1">
      <c r="A648" s="177" t="s">
        <v>508</v>
      </c>
      <c r="B648" s="177" t="s">
        <v>969</v>
      </c>
      <c r="C648" s="177" t="s">
        <v>991</v>
      </c>
      <c r="D648" s="177" t="s">
        <v>509</v>
      </c>
      <c r="E648" s="178">
        <v>28295570</v>
      </c>
      <c r="F648" s="178">
        <v>30957838</v>
      </c>
      <c r="G648" s="178">
        <v>30928200</v>
      </c>
    </row>
    <row r="649" spans="1:7" ht="49.5" customHeight="1">
      <c r="A649" s="177" t="s">
        <v>872</v>
      </c>
      <c r="B649" s="177" t="s">
        <v>969</v>
      </c>
      <c r="C649" s="177" t="s">
        <v>992</v>
      </c>
      <c r="D649" s="177"/>
      <c r="E649" s="178">
        <v>208326</v>
      </c>
      <c r="F649" s="178">
        <v>202080</v>
      </c>
      <c r="G649" s="178">
        <v>249583</v>
      </c>
    </row>
    <row r="650" spans="1:7" ht="49.5" customHeight="1">
      <c r="A650" s="177" t="s">
        <v>508</v>
      </c>
      <c r="B650" s="177" t="s">
        <v>969</v>
      </c>
      <c r="C650" s="177" t="s">
        <v>992</v>
      </c>
      <c r="D650" s="177" t="s">
        <v>509</v>
      </c>
      <c r="E650" s="178">
        <v>208326</v>
      </c>
      <c r="F650" s="178">
        <v>202080</v>
      </c>
      <c r="G650" s="178">
        <v>249583</v>
      </c>
    </row>
    <row r="651" spans="1:7" ht="49.5" customHeight="1">
      <c r="A651" s="177" t="s">
        <v>993</v>
      </c>
      <c r="B651" s="177" t="s">
        <v>969</v>
      </c>
      <c r="C651" s="177" t="s">
        <v>994</v>
      </c>
      <c r="D651" s="177"/>
      <c r="E651" s="178">
        <v>400000</v>
      </c>
      <c r="F651" s="178">
        <v>0</v>
      </c>
      <c r="G651" s="178">
        <v>0</v>
      </c>
    </row>
    <row r="652" spans="1:7" ht="49.5" customHeight="1">
      <c r="A652" s="177" t="s">
        <v>508</v>
      </c>
      <c r="B652" s="177" t="s">
        <v>969</v>
      </c>
      <c r="C652" s="177" t="s">
        <v>994</v>
      </c>
      <c r="D652" s="177" t="s">
        <v>509</v>
      </c>
      <c r="E652" s="178">
        <v>400000</v>
      </c>
      <c r="F652" s="178">
        <v>0</v>
      </c>
      <c r="G652" s="178">
        <v>0</v>
      </c>
    </row>
    <row r="653" spans="1:7" ht="49.5" customHeight="1">
      <c r="A653" s="177" t="s">
        <v>995</v>
      </c>
      <c r="B653" s="177" t="s">
        <v>969</v>
      </c>
      <c r="C653" s="177" t="s">
        <v>996</v>
      </c>
      <c r="D653" s="177"/>
      <c r="E653" s="178">
        <v>22461.95</v>
      </c>
      <c r="F653" s="178">
        <v>0</v>
      </c>
      <c r="G653" s="178">
        <v>0</v>
      </c>
    </row>
    <row r="654" spans="1:7" ht="49.5" customHeight="1">
      <c r="A654" s="177" t="s">
        <v>508</v>
      </c>
      <c r="B654" s="177" t="s">
        <v>969</v>
      </c>
      <c r="C654" s="177" t="s">
        <v>996</v>
      </c>
      <c r="D654" s="177" t="s">
        <v>509</v>
      </c>
      <c r="E654" s="178">
        <v>22461.95</v>
      </c>
      <c r="F654" s="178">
        <v>0</v>
      </c>
      <c r="G654" s="178">
        <v>0</v>
      </c>
    </row>
    <row r="655" spans="1:7" ht="49.5" customHeight="1">
      <c r="A655" s="177" t="s">
        <v>876</v>
      </c>
      <c r="B655" s="177" t="s">
        <v>969</v>
      </c>
      <c r="C655" s="177" t="s">
        <v>997</v>
      </c>
      <c r="D655" s="177"/>
      <c r="E655" s="178">
        <v>24754</v>
      </c>
      <c r="F655" s="178">
        <v>31000</v>
      </c>
      <c r="G655" s="178">
        <v>13135</v>
      </c>
    </row>
    <row r="656" spans="1:7" ht="49.5" customHeight="1">
      <c r="A656" s="177" t="s">
        <v>508</v>
      </c>
      <c r="B656" s="177" t="s">
        <v>969</v>
      </c>
      <c r="C656" s="177" t="s">
        <v>997</v>
      </c>
      <c r="D656" s="177" t="s">
        <v>509</v>
      </c>
      <c r="E656" s="178">
        <v>24754</v>
      </c>
      <c r="F656" s="178">
        <v>31000</v>
      </c>
      <c r="G656" s="178">
        <v>13135</v>
      </c>
    </row>
    <row r="657" spans="1:7" ht="49.5" customHeight="1">
      <c r="A657" s="177" t="s">
        <v>502</v>
      </c>
      <c r="B657" s="177" t="s">
        <v>969</v>
      </c>
      <c r="C657" s="177" t="s">
        <v>503</v>
      </c>
      <c r="D657" s="177"/>
      <c r="E657" s="178">
        <v>390863</v>
      </c>
      <c r="F657" s="178">
        <v>0</v>
      </c>
      <c r="G657" s="178">
        <v>0</v>
      </c>
    </row>
    <row r="658" spans="1:7" ht="49.5" customHeight="1">
      <c r="A658" s="177" t="s">
        <v>514</v>
      </c>
      <c r="B658" s="177" t="s">
        <v>969</v>
      </c>
      <c r="C658" s="177" t="s">
        <v>515</v>
      </c>
      <c r="D658" s="177"/>
      <c r="E658" s="178">
        <v>390863</v>
      </c>
      <c r="F658" s="178">
        <v>0</v>
      </c>
      <c r="G658" s="178">
        <v>0</v>
      </c>
    </row>
    <row r="659" spans="1:7" ht="49.5" customHeight="1">
      <c r="A659" s="177" t="s">
        <v>516</v>
      </c>
      <c r="B659" s="177" t="s">
        <v>969</v>
      </c>
      <c r="C659" s="177" t="s">
        <v>517</v>
      </c>
      <c r="D659" s="177"/>
      <c r="E659" s="178">
        <v>390863</v>
      </c>
      <c r="F659" s="178">
        <v>0</v>
      </c>
      <c r="G659" s="178">
        <v>0</v>
      </c>
    </row>
    <row r="660" spans="1:7" ht="49.5" customHeight="1">
      <c r="A660" s="177" t="s">
        <v>508</v>
      </c>
      <c r="B660" s="177" t="s">
        <v>969</v>
      </c>
      <c r="C660" s="177" t="s">
        <v>517</v>
      </c>
      <c r="D660" s="177" t="s">
        <v>509</v>
      </c>
      <c r="E660" s="178">
        <v>390863</v>
      </c>
      <c r="F660" s="178">
        <v>0</v>
      </c>
      <c r="G660" s="178">
        <v>0</v>
      </c>
    </row>
    <row r="661" spans="1:7" ht="49.5" customHeight="1">
      <c r="A661" s="177" t="s">
        <v>878</v>
      </c>
      <c r="B661" s="177" t="s">
        <v>969</v>
      </c>
      <c r="C661" s="177" t="s">
        <v>879</v>
      </c>
      <c r="D661" s="177"/>
      <c r="E661" s="178">
        <v>1560200</v>
      </c>
      <c r="F661" s="178">
        <v>0</v>
      </c>
      <c r="G661" s="178">
        <v>0</v>
      </c>
    </row>
    <row r="662" spans="1:7" ht="49.5" customHeight="1">
      <c r="A662" s="177" t="s">
        <v>880</v>
      </c>
      <c r="B662" s="177" t="s">
        <v>969</v>
      </c>
      <c r="C662" s="177" t="s">
        <v>879</v>
      </c>
      <c r="D662" s="177"/>
      <c r="E662" s="178">
        <v>1560200</v>
      </c>
      <c r="F662" s="178">
        <v>0</v>
      </c>
      <c r="G662" s="178">
        <v>0</v>
      </c>
    </row>
    <row r="663" spans="1:7" ht="49.5" customHeight="1">
      <c r="A663" s="177" t="s">
        <v>385</v>
      </c>
      <c r="B663" s="177" t="s">
        <v>969</v>
      </c>
      <c r="C663" s="177" t="s">
        <v>881</v>
      </c>
      <c r="D663" s="177"/>
      <c r="E663" s="178">
        <v>1560200</v>
      </c>
      <c r="F663" s="178">
        <v>0</v>
      </c>
      <c r="G663" s="178">
        <v>0</v>
      </c>
    </row>
    <row r="664" spans="1:7" ht="49.5" customHeight="1">
      <c r="A664" s="177" t="s">
        <v>508</v>
      </c>
      <c r="B664" s="177" t="s">
        <v>969</v>
      </c>
      <c r="C664" s="177" t="s">
        <v>881</v>
      </c>
      <c r="D664" s="177" t="s">
        <v>509</v>
      </c>
      <c r="E664" s="178">
        <v>1560200</v>
      </c>
      <c r="F664" s="178">
        <v>0</v>
      </c>
      <c r="G664" s="178">
        <v>0</v>
      </c>
    </row>
    <row r="665" spans="1:7" ht="49.5" customHeight="1">
      <c r="A665" s="177" t="s">
        <v>998</v>
      </c>
      <c r="B665" s="177" t="s">
        <v>999</v>
      </c>
      <c r="C665" s="177"/>
      <c r="D665" s="177"/>
      <c r="E665" s="178">
        <v>92042521.2</v>
      </c>
      <c r="F665" s="178">
        <v>79006555.2</v>
      </c>
      <c r="G665" s="178">
        <v>79837555.2</v>
      </c>
    </row>
    <row r="666" spans="1:7" ht="49.5" customHeight="1">
      <c r="A666" s="177" t="s">
        <v>1000</v>
      </c>
      <c r="B666" s="177" t="s">
        <v>1001</v>
      </c>
      <c r="C666" s="177"/>
      <c r="D666" s="177"/>
      <c r="E666" s="178">
        <v>4443780</v>
      </c>
      <c r="F666" s="178">
        <v>4277850</v>
      </c>
      <c r="G666" s="178">
        <v>4277850</v>
      </c>
    </row>
    <row r="667" spans="1:7" ht="49.5" customHeight="1">
      <c r="A667" s="177" t="s">
        <v>374</v>
      </c>
      <c r="B667" s="177" t="s">
        <v>1001</v>
      </c>
      <c r="C667" s="177" t="s">
        <v>375</v>
      </c>
      <c r="D667" s="177"/>
      <c r="E667" s="178">
        <v>682910</v>
      </c>
      <c r="F667" s="178">
        <v>516980</v>
      </c>
      <c r="G667" s="178">
        <v>516980</v>
      </c>
    </row>
    <row r="668" spans="1:7" ht="49.5" customHeight="1">
      <c r="A668" s="177" t="s">
        <v>376</v>
      </c>
      <c r="B668" s="177" t="s">
        <v>1001</v>
      </c>
      <c r="C668" s="177" t="s">
        <v>375</v>
      </c>
      <c r="D668" s="177"/>
      <c r="E668" s="178">
        <v>682910</v>
      </c>
      <c r="F668" s="178">
        <v>516980</v>
      </c>
      <c r="G668" s="178">
        <v>516980</v>
      </c>
    </row>
    <row r="669" spans="1:7" ht="49.5" customHeight="1">
      <c r="A669" s="177" t="s">
        <v>1002</v>
      </c>
      <c r="B669" s="177" t="s">
        <v>1001</v>
      </c>
      <c r="C669" s="177" t="s">
        <v>1003</v>
      </c>
      <c r="D669" s="177"/>
      <c r="E669" s="178">
        <v>682910</v>
      </c>
      <c r="F669" s="178">
        <v>516980</v>
      </c>
      <c r="G669" s="178">
        <v>516980</v>
      </c>
    </row>
    <row r="670" spans="1:7" ht="49.5" customHeight="1">
      <c r="A670" s="177" t="s">
        <v>411</v>
      </c>
      <c r="B670" s="177" t="s">
        <v>1001</v>
      </c>
      <c r="C670" s="177" t="s">
        <v>1003</v>
      </c>
      <c r="D670" s="177" t="s">
        <v>412</v>
      </c>
      <c r="E670" s="178">
        <v>682910</v>
      </c>
      <c r="F670" s="178">
        <v>516980</v>
      </c>
      <c r="G670" s="178">
        <v>516980</v>
      </c>
    </row>
    <row r="671" spans="1:7" ht="49.5" customHeight="1">
      <c r="A671" s="177" t="s">
        <v>427</v>
      </c>
      <c r="B671" s="177" t="s">
        <v>1001</v>
      </c>
      <c r="C671" s="177" t="s">
        <v>428</v>
      </c>
      <c r="D671" s="177"/>
      <c r="E671" s="178">
        <v>3760870</v>
      </c>
      <c r="F671" s="178">
        <v>3760870</v>
      </c>
      <c r="G671" s="178">
        <v>3760870</v>
      </c>
    </row>
    <row r="672" spans="1:7" ht="49.5" customHeight="1">
      <c r="A672" s="177" t="s">
        <v>429</v>
      </c>
      <c r="B672" s="177" t="s">
        <v>1001</v>
      </c>
      <c r="C672" s="177" t="s">
        <v>428</v>
      </c>
      <c r="D672" s="177"/>
      <c r="E672" s="178">
        <v>3760870</v>
      </c>
      <c r="F672" s="178">
        <v>3760870</v>
      </c>
      <c r="G672" s="178">
        <v>3760870</v>
      </c>
    </row>
    <row r="673" spans="1:7" ht="49.5" customHeight="1">
      <c r="A673" s="177" t="s">
        <v>1002</v>
      </c>
      <c r="B673" s="177" t="s">
        <v>1001</v>
      </c>
      <c r="C673" s="177" t="s">
        <v>1004</v>
      </c>
      <c r="D673" s="177"/>
      <c r="E673" s="178">
        <v>3760870</v>
      </c>
      <c r="F673" s="178">
        <v>3760870</v>
      </c>
      <c r="G673" s="178">
        <v>3760870</v>
      </c>
    </row>
    <row r="674" spans="1:7" ht="49.5" customHeight="1">
      <c r="A674" s="177" t="s">
        <v>411</v>
      </c>
      <c r="B674" s="177" t="s">
        <v>1001</v>
      </c>
      <c r="C674" s="177" t="s">
        <v>1004</v>
      </c>
      <c r="D674" s="177" t="s">
        <v>412</v>
      </c>
      <c r="E674" s="178">
        <v>3760870</v>
      </c>
      <c r="F674" s="178">
        <v>3760870</v>
      </c>
      <c r="G674" s="178">
        <v>3760870</v>
      </c>
    </row>
    <row r="675" spans="1:7" ht="49.5" customHeight="1">
      <c r="A675" s="177" t="s">
        <v>1005</v>
      </c>
      <c r="B675" s="177" t="s">
        <v>1006</v>
      </c>
      <c r="C675" s="177"/>
      <c r="D675" s="177"/>
      <c r="E675" s="178">
        <v>16566781.2</v>
      </c>
      <c r="F675" s="178">
        <v>11688545.2</v>
      </c>
      <c r="G675" s="178">
        <v>11811245.2</v>
      </c>
    </row>
    <row r="676" spans="1:7" ht="49.5" customHeight="1">
      <c r="A676" s="177" t="s">
        <v>831</v>
      </c>
      <c r="B676" s="177" t="s">
        <v>1006</v>
      </c>
      <c r="C676" s="177" t="s">
        <v>832</v>
      </c>
      <c r="D676" s="177"/>
      <c r="E676" s="178">
        <v>18500</v>
      </c>
      <c r="F676" s="178">
        <v>18500</v>
      </c>
      <c r="G676" s="178">
        <v>18500</v>
      </c>
    </row>
    <row r="677" spans="1:7" ht="49.5" customHeight="1">
      <c r="A677" s="177" t="s">
        <v>833</v>
      </c>
      <c r="B677" s="177" t="s">
        <v>1006</v>
      </c>
      <c r="C677" s="177" t="s">
        <v>834</v>
      </c>
      <c r="D677" s="177"/>
      <c r="E677" s="178">
        <v>18500</v>
      </c>
      <c r="F677" s="178">
        <v>18500</v>
      </c>
      <c r="G677" s="178">
        <v>18500</v>
      </c>
    </row>
    <row r="678" spans="1:7" ht="49.5" customHeight="1">
      <c r="A678" s="177" t="s">
        <v>1007</v>
      </c>
      <c r="B678" s="177" t="s">
        <v>1006</v>
      </c>
      <c r="C678" s="177" t="s">
        <v>1008</v>
      </c>
      <c r="D678" s="177"/>
      <c r="E678" s="178">
        <v>18500</v>
      </c>
      <c r="F678" s="178">
        <v>18500</v>
      </c>
      <c r="G678" s="178">
        <v>18500</v>
      </c>
    </row>
    <row r="679" spans="1:7" ht="49.5" customHeight="1">
      <c r="A679" s="177" t="s">
        <v>411</v>
      </c>
      <c r="B679" s="177" t="s">
        <v>1006</v>
      </c>
      <c r="C679" s="177" t="s">
        <v>1008</v>
      </c>
      <c r="D679" s="177" t="s">
        <v>412</v>
      </c>
      <c r="E679" s="178">
        <v>18500</v>
      </c>
      <c r="F679" s="178">
        <v>18500</v>
      </c>
      <c r="G679" s="178">
        <v>18500</v>
      </c>
    </row>
    <row r="680" spans="1:7" ht="49.5" customHeight="1">
      <c r="A680" s="177" t="s">
        <v>886</v>
      </c>
      <c r="B680" s="177" t="s">
        <v>1006</v>
      </c>
      <c r="C680" s="177" t="s">
        <v>887</v>
      </c>
      <c r="D680" s="177"/>
      <c r="E680" s="178">
        <v>6411263</v>
      </c>
      <c r="F680" s="178">
        <v>3800550</v>
      </c>
      <c r="G680" s="178">
        <v>3800550</v>
      </c>
    </row>
    <row r="681" spans="1:7" ht="49.5" customHeight="1">
      <c r="A681" s="177" t="s">
        <v>1009</v>
      </c>
      <c r="B681" s="177" t="s">
        <v>1006</v>
      </c>
      <c r="C681" s="177" t="s">
        <v>1010</v>
      </c>
      <c r="D681" s="177"/>
      <c r="E681" s="178">
        <v>2690265</v>
      </c>
      <c r="F681" s="178">
        <v>1500000</v>
      </c>
      <c r="G681" s="178">
        <v>1500000</v>
      </c>
    </row>
    <row r="682" spans="1:7" ht="49.5" customHeight="1">
      <c r="A682" s="177" t="s">
        <v>1011</v>
      </c>
      <c r="B682" s="177" t="s">
        <v>1006</v>
      </c>
      <c r="C682" s="177" t="s">
        <v>1012</v>
      </c>
      <c r="D682" s="177"/>
      <c r="E682" s="178">
        <v>2690265</v>
      </c>
      <c r="F682" s="178">
        <v>1500000</v>
      </c>
      <c r="G682" s="178">
        <v>1500000</v>
      </c>
    </row>
    <row r="683" spans="1:7" ht="49.5" customHeight="1">
      <c r="A683" s="177" t="s">
        <v>411</v>
      </c>
      <c r="B683" s="177" t="s">
        <v>1006</v>
      </c>
      <c r="C683" s="177" t="s">
        <v>1012</v>
      </c>
      <c r="D683" s="177" t="s">
        <v>412</v>
      </c>
      <c r="E683" s="178">
        <v>2690265</v>
      </c>
      <c r="F683" s="178">
        <v>1500000</v>
      </c>
      <c r="G683" s="178">
        <v>1500000</v>
      </c>
    </row>
    <row r="684" spans="1:7" ht="49.5" customHeight="1">
      <c r="A684" s="177" t="s">
        <v>1013</v>
      </c>
      <c r="B684" s="177" t="s">
        <v>1006</v>
      </c>
      <c r="C684" s="177" t="s">
        <v>1014</v>
      </c>
      <c r="D684" s="177"/>
      <c r="E684" s="178">
        <v>1221658</v>
      </c>
      <c r="F684" s="178">
        <v>523400</v>
      </c>
      <c r="G684" s="178">
        <v>523400</v>
      </c>
    </row>
    <row r="685" spans="1:7" ht="49.5" customHeight="1">
      <c r="A685" s="177" t="s">
        <v>1015</v>
      </c>
      <c r="B685" s="177" t="s">
        <v>1006</v>
      </c>
      <c r="C685" s="177" t="s">
        <v>1016</v>
      </c>
      <c r="D685" s="177"/>
      <c r="E685" s="178">
        <v>628100</v>
      </c>
      <c r="F685" s="178">
        <v>523400</v>
      </c>
      <c r="G685" s="178">
        <v>523400</v>
      </c>
    </row>
    <row r="686" spans="1:7" ht="49.5" customHeight="1">
      <c r="A686" s="177" t="s">
        <v>411</v>
      </c>
      <c r="B686" s="177" t="s">
        <v>1006</v>
      </c>
      <c r="C686" s="177" t="s">
        <v>1016</v>
      </c>
      <c r="D686" s="177" t="s">
        <v>412</v>
      </c>
      <c r="E686" s="178">
        <v>628100</v>
      </c>
      <c r="F686" s="178">
        <v>523400</v>
      </c>
      <c r="G686" s="178">
        <v>523400</v>
      </c>
    </row>
    <row r="687" spans="1:7" ht="49.5" customHeight="1">
      <c r="A687" s="177" t="s">
        <v>1017</v>
      </c>
      <c r="B687" s="177" t="s">
        <v>1006</v>
      </c>
      <c r="C687" s="177" t="s">
        <v>1018</v>
      </c>
      <c r="D687" s="177"/>
      <c r="E687" s="178">
        <v>593558</v>
      </c>
      <c r="F687" s="178">
        <v>0</v>
      </c>
      <c r="G687" s="178">
        <v>0</v>
      </c>
    </row>
    <row r="688" spans="1:7" ht="49.5" customHeight="1">
      <c r="A688" s="177" t="s">
        <v>411</v>
      </c>
      <c r="B688" s="177" t="s">
        <v>1006</v>
      </c>
      <c r="C688" s="177" t="s">
        <v>1018</v>
      </c>
      <c r="D688" s="177" t="s">
        <v>412</v>
      </c>
      <c r="E688" s="178">
        <v>593558</v>
      </c>
      <c r="F688" s="178">
        <v>0</v>
      </c>
      <c r="G688" s="178">
        <v>0</v>
      </c>
    </row>
    <row r="689" spans="1:7" ht="49.5" customHeight="1">
      <c r="A689" s="177" t="s">
        <v>1019</v>
      </c>
      <c r="B689" s="177" t="s">
        <v>1006</v>
      </c>
      <c r="C689" s="177" t="s">
        <v>1020</v>
      </c>
      <c r="D689" s="177"/>
      <c r="E689" s="178">
        <v>2499340</v>
      </c>
      <c r="F689" s="178">
        <v>1777150</v>
      </c>
      <c r="G689" s="178">
        <v>1777150</v>
      </c>
    </row>
    <row r="690" spans="1:7" ht="49.5" customHeight="1">
      <c r="A690" s="177" t="s">
        <v>1021</v>
      </c>
      <c r="B690" s="177" t="s">
        <v>1006</v>
      </c>
      <c r="C690" s="177" t="s">
        <v>1022</v>
      </c>
      <c r="D690" s="177"/>
      <c r="E690" s="178">
        <v>129500</v>
      </c>
      <c r="F690" s="178">
        <v>129500</v>
      </c>
      <c r="G690" s="178">
        <v>129500</v>
      </c>
    </row>
    <row r="691" spans="1:7" ht="49.5" customHeight="1">
      <c r="A691" s="177" t="s">
        <v>411</v>
      </c>
      <c r="B691" s="177" t="s">
        <v>1006</v>
      </c>
      <c r="C691" s="177" t="s">
        <v>1022</v>
      </c>
      <c r="D691" s="177" t="s">
        <v>412</v>
      </c>
      <c r="E691" s="178">
        <v>129500</v>
      </c>
      <c r="F691" s="178">
        <v>129500</v>
      </c>
      <c r="G691" s="178">
        <v>129500</v>
      </c>
    </row>
    <row r="692" spans="1:7" ht="49.5" customHeight="1">
      <c r="A692" s="177" t="s">
        <v>1023</v>
      </c>
      <c r="B692" s="177" t="s">
        <v>1006</v>
      </c>
      <c r="C692" s="177" t="s">
        <v>1024</v>
      </c>
      <c r="D692" s="177"/>
      <c r="E692" s="178">
        <v>717650</v>
      </c>
      <c r="F692" s="178">
        <v>617650</v>
      </c>
      <c r="G692" s="178">
        <v>617650</v>
      </c>
    </row>
    <row r="693" spans="1:7" ht="49.5" customHeight="1">
      <c r="A693" s="177" t="s">
        <v>411</v>
      </c>
      <c r="B693" s="177" t="s">
        <v>1006</v>
      </c>
      <c r="C693" s="177" t="s">
        <v>1024</v>
      </c>
      <c r="D693" s="177" t="s">
        <v>412</v>
      </c>
      <c r="E693" s="178">
        <v>717650</v>
      </c>
      <c r="F693" s="178">
        <v>617650</v>
      </c>
      <c r="G693" s="178">
        <v>617650</v>
      </c>
    </row>
    <row r="694" spans="1:7" ht="49.5" customHeight="1">
      <c r="A694" s="177" t="s">
        <v>1025</v>
      </c>
      <c r="B694" s="177" t="s">
        <v>1006</v>
      </c>
      <c r="C694" s="177" t="s">
        <v>1026</v>
      </c>
      <c r="D694" s="177"/>
      <c r="E694" s="178">
        <v>1307190</v>
      </c>
      <c r="F694" s="178">
        <v>1030000</v>
      </c>
      <c r="G694" s="178">
        <v>1030000</v>
      </c>
    </row>
    <row r="695" spans="1:7" ht="49.5" customHeight="1">
      <c r="A695" s="177" t="s">
        <v>411</v>
      </c>
      <c r="B695" s="177" t="s">
        <v>1006</v>
      </c>
      <c r="C695" s="177" t="s">
        <v>1026</v>
      </c>
      <c r="D695" s="177" t="s">
        <v>412</v>
      </c>
      <c r="E695" s="178">
        <v>1307190</v>
      </c>
      <c r="F695" s="178">
        <v>1030000</v>
      </c>
      <c r="G695" s="178">
        <v>1030000</v>
      </c>
    </row>
    <row r="696" spans="1:7" ht="49.5" customHeight="1">
      <c r="A696" s="177" t="s">
        <v>1027</v>
      </c>
      <c r="B696" s="177" t="s">
        <v>1006</v>
      </c>
      <c r="C696" s="177" t="s">
        <v>1028</v>
      </c>
      <c r="D696" s="177"/>
      <c r="E696" s="178">
        <v>345000</v>
      </c>
      <c r="F696" s="178">
        <v>0</v>
      </c>
      <c r="G696" s="178">
        <v>0</v>
      </c>
    </row>
    <row r="697" spans="1:7" ht="49.5" customHeight="1">
      <c r="A697" s="177" t="s">
        <v>411</v>
      </c>
      <c r="B697" s="177" t="s">
        <v>1006</v>
      </c>
      <c r="C697" s="177" t="s">
        <v>1028</v>
      </c>
      <c r="D697" s="177" t="s">
        <v>412</v>
      </c>
      <c r="E697" s="178">
        <v>345000</v>
      </c>
      <c r="F697" s="178">
        <v>0</v>
      </c>
      <c r="G697" s="178">
        <v>0</v>
      </c>
    </row>
    <row r="698" spans="1:7" ht="49.5" customHeight="1">
      <c r="A698" s="177" t="s">
        <v>1029</v>
      </c>
      <c r="B698" s="177" t="s">
        <v>1006</v>
      </c>
      <c r="C698" s="177" t="s">
        <v>1030</v>
      </c>
      <c r="D698" s="177"/>
      <c r="E698" s="178">
        <v>1742634</v>
      </c>
      <c r="F698" s="178">
        <v>0</v>
      </c>
      <c r="G698" s="178">
        <v>0</v>
      </c>
    </row>
    <row r="699" spans="1:7" ht="49.5" customHeight="1">
      <c r="A699" s="177" t="s">
        <v>1031</v>
      </c>
      <c r="B699" s="177" t="s">
        <v>1006</v>
      </c>
      <c r="C699" s="177" t="s">
        <v>1032</v>
      </c>
      <c r="D699" s="177"/>
      <c r="E699" s="178">
        <v>1742634</v>
      </c>
      <c r="F699" s="178">
        <v>0</v>
      </c>
      <c r="G699" s="178">
        <v>0</v>
      </c>
    </row>
    <row r="700" spans="1:7" ht="49.5" customHeight="1">
      <c r="A700" s="177" t="s">
        <v>1033</v>
      </c>
      <c r="B700" s="177" t="s">
        <v>1006</v>
      </c>
      <c r="C700" s="177" t="s">
        <v>1034</v>
      </c>
      <c r="D700" s="177"/>
      <c r="E700" s="178">
        <v>153747</v>
      </c>
      <c r="F700" s="178">
        <v>0</v>
      </c>
      <c r="G700" s="178">
        <v>0</v>
      </c>
    </row>
    <row r="701" spans="1:7" ht="49.5" customHeight="1">
      <c r="A701" s="177" t="s">
        <v>411</v>
      </c>
      <c r="B701" s="177" t="s">
        <v>1006</v>
      </c>
      <c r="C701" s="177" t="s">
        <v>1034</v>
      </c>
      <c r="D701" s="177" t="s">
        <v>412</v>
      </c>
      <c r="E701" s="178">
        <v>153747</v>
      </c>
      <c r="F701" s="178">
        <v>0</v>
      </c>
      <c r="G701" s="178">
        <v>0</v>
      </c>
    </row>
    <row r="702" spans="1:7" ht="49.5" customHeight="1">
      <c r="A702" s="177" t="s">
        <v>1035</v>
      </c>
      <c r="B702" s="177" t="s">
        <v>1006</v>
      </c>
      <c r="C702" s="177" t="s">
        <v>1036</v>
      </c>
      <c r="D702" s="177"/>
      <c r="E702" s="178">
        <v>389660</v>
      </c>
      <c r="F702" s="178">
        <v>0</v>
      </c>
      <c r="G702" s="178">
        <v>0</v>
      </c>
    </row>
    <row r="703" spans="1:7" ht="49.5" customHeight="1">
      <c r="A703" s="177" t="s">
        <v>411</v>
      </c>
      <c r="B703" s="177" t="s">
        <v>1006</v>
      </c>
      <c r="C703" s="177" t="s">
        <v>1036</v>
      </c>
      <c r="D703" s="177" t="s">
        <v>412</v>
      </c>
      <c r="E703" s="178">
        <v>389660</v>
      </c>
      <c r="F703" s="178">
        <v>0</v>
      </c>
      <c r="G703" s="178">
        <v>0</v>
      </c>
    </row>
    <row r="704" spans="1:7" ht="49.5" customHeight="1">
      <c r="A704" s="177" t="s">
        <v>1037</v>
      </c>
      <c r="B704" s="177" t="s">
        <v>1006</v>
      </c>
      <c r="C704" s="177" t="s">
        <v>1038</v>
      </c>
      <c r="D704" s="177"/>
      <c r="E704" s="178">
        <v>1199227</v>
      </c>
      <c r="F704" s="178">
        <v>0</v>
      </c>
      <c r="G704" s="178">
        <v>0</v>
      </c>
    </row>
    <row r="705" spans="1:7" ht="49.5" customHeight="1">
      <c r="A705" s="177" t="s">
        <v>411</v>
      </c>
      <c r="B705" s="177" t="s">
        <v>1006</v>
      </c>
      <c r="C705" s="177" t="s">
        <v>1038</v>
      </c>
      <c r="D705" s="177" t="s">
        <v>412</v>
      </c>
      <c r="E705" s="178">
        <v>1199227</v>
      </c>
      <c r="F705" s="178">
        <v>0</v>
      </c>
      <c r="G705" s="178">
        <v>0</v>
      </c>
    </row>
    <row r="706" spans="1:7" ht="49.5" customHeight="1">
      <c r="A706" s="177" t="s">
        <v>866</v>
      </c>
      <c r="B706" s="177" t="s">
        <v>1006</v>
      </c>
      <c r="C706" s="177" t="s">
        <v>867</v>
      </c>
      <c r="D706" s="177"/>
      <c r="E706" s="178">
        <v>73600</v>
      </c>
      <c r="F706" s="178">
        <v>73600</v>
      </c>
      <c r="G706" s="178">
        <v>73600</v>
      </c>
    </row>
    <row r="707" spans="1:7" ht="49.5" customHeight="1">
      <c r="A707" s="177" t="s">
        <v>896</v>
      </c>
      <c r="B707" s="177" t="s">
        <v>1006</v>
      </c>
      <c r="C707" s="177" t="s">
        <v>897</v>
      </c>
      <c r="D707" s="177"/>
      <c r="E707" s="178">
        <v>73600</v>
      </c>
      <c r="F707" s="178">
        <v>73600</v>
      </c>
      <c r="G707" s="178">
        <v>73600</v>
      </c>
    </row>
    <row r="708" spans="1:7" ht="49.5" customHeight="1">
      <c r="A708" s="177" t="s">
        <v>1039</v>
      </c>
      <c r="B708" s="177" t="s">
        <v>1006</v>
      </c>
      <c r="C708" s="177" t="s">
        <v>1040</v>
      </c>
      <c r="D708" s="177"/>
      <c r="E708" s="178">
        <v>73600</v>
      </c>
      <c r="F708" s="178">
        <v>73600</v>
      </c>
      <c r="G708" s="178">
        <v>73600</v>
      </c>
    </row>
    <row r="709" spans="1:7" ht="49.5" customHeight="1">
      <c r="A709" s="177" t="s">
        <v>411</v>
      </c>
      <c r="B709" s="177" t="s">
        <v>1006</v>
      </c>
      <c r="C709" s="177" t="s">
        <v>1040</v>
      </c>
      <c r="D709" s="177" t="s">
        <v>412</v>
      </c>
      <c r="E709" s="178">
        <v>73600</v>
      </c>
      <c r="F709" s="178">
        <v>73600</v>
      </c>
      <c r="G709" s="178">
        <v>73600</v>
      </c>
    </row>
    <row r="710" spans="1:7" ht="49.5" customHeight="1">
      <c r="A710" s="177" t="s">
        <v>1041</v>
      </c>
      <c r="B710" s="177" t="s">
        <v>1006</v>
      </c>
      <c r="C710" s="177" t="s">
        <v>1042</v>
      </c>
      <c r="D710" s="177"/>
      <c r="E710" s="178">
        <v>2622584.2</v>
      </c>
      <c r="F710" s="178">
        <v>2569095.2</v>
      </c>
      <c r="G710" s="178">
        <v>2569095.2</v>
      </c>
    </row>
    <row r="711" spans="1:7" ht="49.5" customHeight="1">
      <c r="A711" s="177" t="s">
        <v>1043</v>
      </c>
      <c r="B711" s="177" t="s">
        <v>1006</v>
      </c>
      <c r="C711" s="177" t="s">
        <v>1044</v>
      </c>
      <c r="D711" s="177"/>
      <c r="E711" s="178">
        <v>2622584.2</v>
      </c>
      <c r="F711" s="178">
        <v>2569095.2</v>
      </c>
      <c r="G711" s="178">
        <v>2569095.2</v>
      </c>
    </row>
    <row r="712" spans="1:7" ht="49.5" customHeight="1">
      <c r="A712" s="177" t="s">
        <v>1045</v>
      </c>
      <c r="B712" s="177" t="s">
        <v>1006</v>
      </c>
      <c r="C712" s="177" t="s">
        <v>1046</v>
      </c>
      <c r="D712" s="177"/>
      <c r="E712" s="178">
        <v>556689</v>
      </c>
      <c r="F712" s="178">
        <v>503200</v>
      </c>
      <c r="G712" s="178">
        <v>503200</v>
      </c>
    </row>
    <row r="713" spans="1:7" ht="49.5" customHeight="1">
      <c r="A713" s="177" t="s">
        <v>405</v>
      </c>
      <c r="B713" s="177" t="s">
        <v>1006</v>
      </c>
      <c r="C713" s="177" t="s">
        <v>1046</v>
      </c>
      <c r="D713" s="177" t="s">
        <v>406</v>
      </c>
      <c r="E713" s="178">
        <v>556689</v>
      </c>
      <c r="F713" s="178">
        <v>503200</v>
      </c>
      <c r="G713" s="178">
        <v>503200</v>
      </c>
    </row>
    <row r="714" spans="1:7" ht="49.5" customHeight="1">
      <c r="A714" s="177" t="s">
        <v>1047</v>
      </c>
      <c r="B714" s="177" t="s">
        <v>1006</v>
      </c>
      <c r="C714" s="177" t="s">
        <v>1048</v>
      </c>
      <c r="D714" s="177"/>
      <c r="E714" s="178">
        <v>2065895.2</v>
      </c>
      <c r="F714" s="178">
        <v>2065895.2</v>
      </c>
      <c r="G714" s="178">
        <v>2065895.2</v>
      </c>
    </row>
    <row r="715" spans="1:7" ht="49.5" customHeight="1">
      <c r="A715" s="177" t="s">
        <v>405</v>
      </c>
      <c r="B715" s="177" t="s">
        <v>1006</v>
      </c>
      <c r="C715" s="177" t="s">
        <v>1048</v>
      </c>
      <c r="D715" s="177" t="s">
        <v>406</v>
      </c>
      <c r="E715" s="178">
        <v>2065895.2</v>
      </c>
      <c r="F715" s="178">
        <v>2065895.2</v>
      </c>
      <c r="G715" s="178">
        <v>2065895.2</v>
      </c>
    </row>
    <row r="716" spans="1:7" ht="49.5" customHeight="1">
      <c r="A716" s="177" t="s">
        <v>395</v>
      </c>
      <c r="B716" s="177" t="s">
        <v>1006</v>
      </c>
      <c r="C716" s="177" t="s">
        <v>396</v>
      </c>
      <c r="D716" s="177"/>
      <c r="E716" s="178">
        <v>32800</v>
      </c>
      <c r="F716" s="178">
        <v>32800</v>
      </c>
      <c r="G716" s="178">
        <v>32800</v>
      </c>
    </row>
    <row r="717" spans="1:7" ht="49.5" customHeight="1">
      <c r="A717" s="177" t="s">
        <v>397</v>
      </c>
      <c r="B717" s="177" t="s">
        <v>1006</v>
      </c>
      <c r="C717" s="177" t="s">
        <v>398</v>
      </c>
      <c r="D717" s="177"/>
      <c r="E717" s="178">
        <v>32800</v>
      </c>
      <c r="F717" s="178">
        <v>32800</v>
      </c>
      <c r="G717" s="178">
        <v>32800</v>
      </c>
    </row>
    <row r="718" spans="1:7" ht="49.5" customHeight="1">
      <c r="A718" s="177" t="s">
        <v>1049</v>
      </c>
      <c r="B718" s="177" t="s">
        <v>1006</v>
      </c>
      <c r="C718" s="177" t="s">
        <v>1050</v>
      </c>
      <c r="D718" s="177"/>
      <c r="E718" s="178">
        <v>32800</v>
      </c>
      <c r="F718" s="178">
        <v>32800</v>
      </c>
      <c r="G718" s="178">
        <v>32800</v>
      </c>
    </row>
    <row r="719" spans="1:7" ht="49.5" customHeight="1">
      <c r="A719" s="177" t="s">
        <v>379</v>
      </c>
      <c r="B719" s="177" t="s">
        <v>1006</v>
      </c>
      <c r="C719" s="177" t="s">
        <v>1050</v>
      </c>
      <c r="D719" s="177" t="s">
        <v>380</v>
      </c>
      <c r="E719" s="178">
        <v>32800</v>
      </c>
      <c r="F719" s="178">
        <v>32800</v>
      </c>
      <c r="G719" s="178">
        <v>32800</v>
      </c>
    </row>
    <row r="720" spans="1:7" ht="49.5" customHeight="1">
      <c r="A720" s="177" t="s">
        <v>427</v>
      </c>
      <c r="B720" s="177" t="s">
        <v>1006</v>
      </c>
      <c r="C720" s="177" t="s">
        <v>428</v>
      </c>
      <c r="D720" s="177"/>
      <c r="E720" s="178">
        <v>2256400</v>
      </c>
      <c r="F720" s="178">
        <v>2244500</v>
      </c>
      <c r="G720" s="178">
        <v>2244500</v>
      </c>
    </row>
    <row r="721" spans="1:7" ht="49.5" customHeight="1">
      <c r="A721" s="177" t="s">
        <v>429</v>
      </c>
      <c r="B721" s="177" t="s">
        <v>1006</v>
      </c>
      <c r="C721" s="177" t="s">
        <v>428</v>
      </c>
      <c r="D721" s="177"/>
      <c r="E721" s="178">
        <v>2256400</v>
      </c>
      <c r="F721" s="178">
        <v>2244500</v>
      </c>
      <c r="G721" s="178">
        <v>2244500</v>
      </c>
    </row>
    <row r="722" spans="1:7" ht="49.5" customHeight="1">
      <c r="A722" s="177" t="s">
        <v>1051</v>
      </c>
      <c r="B722" s="177" t="s">
        <v>1006</v>
      </c>
      <c r="C722" s="177" t="s">
        <v>1052</v>
      </c>
      <c r="D722" s="177"/>
      <c r="E722" s="178">
        <v>1594000</v>
      </c>
      <c r="F722" s="178">
        <v>1582100</v>
      </c>
      <c r="G722" s="178">
        <v>1582100</v>
      </c>
    </row>
    <row r="723" spans="1:7" ht="49.5" customHeight="1">
      <c r="A723" s="177" t="s">
        <v>411</v>
      </c>
      <c r="B723" s="177" t="s">
        <v>1006</v>
      </c>
      <c r="C723" s="177" t="s">
        <v>1052</v>
      </c>
      <c r="D723" s="177" t="s">
        <v>412</v>
      </c>
      <c r="E723" s="178">
        <v>1594000</v>
      </c>
      <c r="F723" s="178">
        <v>1582100</v>
      </c>
      <c r="G723" s="178">
        <v>1582100</v>
      </c>
    </row>
    <row r="724" spans="1:7" ht="49.5" customHeight="1">
      <c r="A724" s="177" t="s">
        <v>1053</v>
      </c>
      <c r="B724" s="177" t="s">
        <v>1006</v>
      </c>
      <c r="C724" s="177" t="s">
        <v>1054</v>
      </c>
      <c r="D724" s="177"/>
      <c r="E724" s="178">
        <v>662400</v>
      </c>
      <c r="F724" s="178">
        <v>662400</v>
      </c>
      <c r="G724" s="178">
        <v>662400</v>
      </c>
    </row>
    <row r="725" spans="1:7" ht="49.5" customHeight="1">
      <c r="A725" s="177" t="s">
        <v>411</v>
      </c>
      <c r="B725" s="177" t="s">
        <v>1006</v>
      </c>
      <c r="C725" s="177" t="s">
        <v>1054</v>
      </c>
      <c r="D725" s="177" t="s">
        <v>412</v>
      </c>
      <c r="E725" s="178">
        <v>662400</v>
      </c>
      <c r="F725" s="178">
        <v>662400</v>
      </c>
      <c r="G725" s="178">
        <v>662400</v>
      </c>
    </row>
    <row r="726" spans="1:7" ht="49.5" customHeight="1">
      <c r="A726" s="177" t="s">
        <v>535</v>
      </c>
      <c r="B726" s="177" t="s">
        <v>1006</v>
      </c>
      <c r="C726" s="177" t="s">
        <v>536</v>
      </c>
      <c r="D726" s="177"/>
      <c r="E726" s="178">
        <v>27300</v>
      </c>
      <c r="F726" s="178">
        <v>27300</v>
      </c>
      <c r="G726" s="178">
        <v>27300</v>
      </c>
    </row>
    <row r="727" spans="1:7" ht="49.5" customHeight="1">
      <c r="A727" s="177" t="s">
        <v>537</v>
      </c>
      <c r="B727" s="177" t="s">
        <v>1006</v>
      </c>
      <c r="C727" s="177" t="s">
        <v>536</v>
      </c>
      <c r="D727" s="177"/>
      <c r="E727" s="178">
        <v>27300</v>
      </c>
      <c r="F727" s="178">
        <v>27300</v>
      </c>
      <c r="G727" s="178">
        <v>27300</v>
      </c>
    </row>
    <row r="728" spans="1:7" ht="49.5" customHeight="1">
      <c r="A728" s="177" t="s">
        <v>1055</v>
      </c>
      <c r="B728" s="177" t="s">
        <v>1006</v>
      </c>
      <c r="C728" s="177" t="s">
        <v>1056</v>
      </c>
      <c r="D728" s="177"/>
      <c r="E728" s="178">
        <v>27300</v>
      </c>
      <c r="F728" s="178">
        <v>27300</v>
      </c>
      <c r="G728" s="178">
        <v>27300</v>
      </c>
    </row>
    <row r="729" spans="1:7" ht="49.5" customHeight="1">
      <c r="A729" s="177" t="s">
        <v>379</v>
      </c>
      <c r="B729" s="177" t="s">
        <v>1006</v>
      </c>
      <c r="C729" s="177" t="s">
        <v>1056</v>
      </c>
      <c r="D729" s="177" t="s">
        <v>380</v>
      </c>
      <c r="E729" s="178">
        <v>27300</v>
      </c>
      <c r="F729" s="178">
        <v>27300</v>
      </c>
      <c r="G729" s="178">
        <v>27300</v>
      </c>
    </row>
    <row r="730" spans="1:7" ht="49.5" customHeight="1">
      <c r="A730" s="177" t="s">
        <v>878</v>
      </c>
      <c r="B730" s="177" t="s">
        <v>1006</v>
      </c>
      <c r="C730" s="177" t="s">
        <v>879</v>
      </c>
      <c r="D730" s="177"/>
      <c r="E730" s="178">
        <v>3381700</v>
      </c>
      <c r="F730" s="178">
        <v>2922200</v>
      </c>
      <c r="G730" s="178">
        <v>3044900</v>
      </c>
    </row>
    <row r="731" spans="1:7" ht="49.5" customHeight="1">
      <c r="A731" s="177" t="s">
        <v>880</v>
      </c>
      <c r="B731" s="177" t="s">
        <v>1006</v>
      </c>
      <c r="C731" s="177" t="s">
        <v>879</v>
      </c>
      <c r="D731" s="177"/>
      <c r="E731" s="178">
        <v>3381700</v>
      </c>
      <c r="F731" s="178">
        <v>2922200</v>
      </c>
      <c r="G731" s="178">
        <v>3044900</v>
      </c>
    </row>
    <row r="732" spans="1:7" ht="49.5" customHeight="1">
      <c r="A732" s="177" t="s">
        <v>1057</v>
      </c>
      <c r="B732" s="177" t="s">
        <v>1006</v>
      </c>
      <c r="C732" s="177" t="s">
        <v>1058</v>
      </c>
      <c r="D732" s="177"/>
      <c r="E732" s="178">
        <v>3381700</v>
      </c>
      <c r="F732" s="178">
        <v>2922200</v>
      </c>
      <c r="G732" s="178">
        <v>3044900</v>
      </c>
    </row>
    <row r="733" spans="1:7" ht="49.5" customHeight="1">
      <c r="A733" s="177" t="s">
        <v>411</v>
      </c>
      <c r="B733" s="177" t="s">
        <v>1006</v>
      </c>
      <c r="C733" s="177" t="s">
        <v>1058</v>
      </c>
      <c r="D733" s="177" t="s">
        <v>412</v>
      </c>
      <c r="E733" s="178">
        <v>3381700</v>
      </c>
      <c r="F733" s="178">
        <v>2922200</v>
      </c>
      <c r="G733" s="178">
        <v>3044900</v>
      </c>
    </row>
    <row r="734" spans="1:7" ht="49.5" customHeight="1">
      <c r="A734" s="177" t="s">
        <v>1059</v>
      </c>
      <c r="B734" s="177" t="s">
        <v>1060</v>
      </c>
      <c r="C734" s="177"/>
      <c r="D734" s="177"/>
      <c r="E734" s="178">
        <v>69487100</v>
      </c>
      <c r="F734" s="178">
        <v>61695300</v>
      </c>
      <c r="G734" s="178">
        <v>62403600</v>
      </c>
    </row>
    <row r="735" spans="1:7" ht="49.5" customHeight="1">
      <c r="A735" s="177" t="s">
        <v>466</v>
      </c>
      <c r="B735" s="177" t="s">
        <v>1060</v>
      </c>
      <c r="C735" s="177" t="s">
        <v>467</v>
      </c>
      <c r="D735" s="177"/>
      <c r="E735" s="178">
        <v>9208500</v>
      </c>
      <c r="F735" s="178">
        <v>1416700</v>
      </c>
      <c r="G735" s="178">
        <v>2125000</v>
      </c>
    </row>
    <row r="736" spans="1:7" ht="49.5" customHeight="1">
      <c r="A736" s="177" t="s">
        <v>468</v>
      </c>
      <c r="B736" s="177" t="s">
        <v>1060</v>
      </c>
      <c r="C736" s="177" t="s">
        <v>469</v>
      </c>
      <c r="D736" s="177"/>
      <c r="E736" s="178">
        <v>9208500</v>
      </c>
      <c r="F736" s="178">
        <v>1416700</v>
      </c>
      <c r="G736" s="178">
        <v>2125000</v>
      </c>
    </row>
    <row r="737" spans="1:7" ht="49.5" customHeight="1">
      <c r="A737" s="177" t="s">
        <v>1061</v>
      </c>
      <c r="B737" s="177" t="s">
        <v>1060</v>
      </c>
      <c r="C737" s="177" t="s">
        <v>1062</v>
      </c>
      <c r="D737" s="177"/>
      <c r="E737" s="178">
        <v>9208500</v>
      </c>
      <c r="F737" s="178">
        <v>1416700</v>
      </c>
      <c r="G737" s="178">
        <v>2125000</v>
      </c>
    </row>
    <row r="738" spans="1:7" ht="49.5" customHeight="1">
      <c r="A738" s="177" t="s">
        <v>603</v>
      </c>
      <c r="B738" s="177" t="s">
        <v>1060</v>
      </c>
      <c r="C738" s="177" t="s">
        <v>1062</v>
      </c>
      <c r="D738" s="177" t="s">
        <v>604</v>
      </c>
      <c r="E738" s="178">
        <v>9208500</v>
      </c>
      <c r="F738" s="178">
        <v>1416700</v>
      </c>
      <c r="G738" s="178">
        <v>2125000</v>
      </c>
    </row>
    <row r="739" spans="1:7" ht="49.5" customHeight="1">
      <c r="A739" s="177" t="s">
        <v>395</v>
      </c>
      <c r="B739" s="177" t="s">
        <v>1060</v>
      </c>
      <c r="C739" s="177" t="s">
        <v>396</v>
      </c>
      <c r="D739" s="177"/>
      <c r="E739" s="178">
        <v>4280800</v>
      </c>
      <c r="F739" s="178">
        <v>4280800</v>
      </c>
      <c r="G739" s="178">
        <v>4280800</v>
      </c>
    </row>
    <row r="740" spans="1:7" ht="49.5" customHeight="1">
      <c r="A740" s="177" t="s">
        <v>397</v>
      </c>
      <c r="B740" s="177" t="s">
        <v>1060</v>
      </c>
      <c r="C740" s="177" t="s">
        <v>398</v>
      </c>
      <c r="D740" s="177"/>
      <c r="E740" s="178">
        <v>4280800</v>
      </c>
      <c r="F740" s="178">
        <v>4280800</v>
      </c>
      <c r="G740" s="178">
        <v>4280800</v>
      </c>
    </row>
    <row r="741" spans="1:7" ht="49.5" customHeight="1">
      <c r="A741" s="177" t="s">
        <v>1063</v>
      </c>
      <c r="B741" s="177" t="s">
        <v>1060</v>
      </c>
      <c r="C741" s="177" t="s">
        <v>1064</v>
      </c>
      <c r="D741" s="177"/>
      <c r="E741" s="178">
        <v>2643000</v>
      </c>
      <c r="F741" s="178">
        <v>2643000</v>
      </c>
      <c r="G741" s="178">
        <v>2643000</v>
      </c>
    </row>
    <row r="742" spans="1:7" ht="49.5" customHeight="1">
      <c r="A742" s="177" t="s">
        <v>379</v>
      </c>
      <c r="B742" s="177" t="s">
        <v>1060</v>
      </c>
      <c r="C742" s="177" t="s">
        <v>1064</v>
      </c>
      <c r="D742" s="177" t="s">
        <v>380</v>
      </c>
      <c r="E742" s="178">
        <v>2443500</v>
      </c>
      <c r="F742" s="178">
        <v>2423500</v>
      </c>
      <c r="G742" s="178">
        <v>2423500</v>
      </c>
    </row>
    <row r="743" spans="1:7" ht="49.5" customHeight="1">
      <c r="A743" s="177" t="s">
        <v>383</v>
      </c>
      <c r="B743" s="177" t="s">
        <v>1060</v>
      </c>
      <c r="C743" s="177" t="s">
        <v>1064</v>
      </c>
      <c r="D743" s="177" t="s">
        <v>384</v>
      </c>
      <c r="E743" s="178">
        <v>199500</v>
      </c>
      <c r="F743" s="178">
        <v>219500</v>
      </c>
      <c r="G743" s="178">
        <v>219500</v>
      </c>
    </row>
    <row r="744" spans="1:7" ht="49.5" customHeight="1">
      <c r="A744" s="177" t="s">
        <v>1065</v>
      </c>
      <c r="B744" s="177" t="s">
        <v>1060</v>
      </c>
      <c r="C744" s="177" t="s">
        <v>1066</v>
      </c>
      <c r="D744" s="177"/>
      <c r="E744" s="178">
        <v>756800</v>
      </c>
      <c r="F744" s="178">
        <v>756800</v>
      </c>
      <c r="G744" s="178">
        <v>756800</v>
      </c>
    </row>
    <row r="745" spans="1:7" ht="49.5" customHeight="1">
      <c r="A745" s="177" t="s">
        <v>379</v>
      </c>
      <c r="B745" s="177" t="s">
        <v>1060</v>
      </c>
      <c r="C745" s="177" t="s">
        <v>1066</v>
      </c>
      <c r="D745" s="177" t="s">
        <v>380</v>
      </c>
      <c r="E745" s="178">
        <v>721220</v>
      </c>
      <c r="F745" s="178">
        <v>721220</v>
      </c>
      <c r="G745" s="178">
        <v>721220</v>
      </c>
    </row>
    <row r="746" spans="1:7" ht="49.5" customHeight="1">
      <c r="A746" s="177" t="s">
        <v>383</v>
      </c>
      <c r="B746" s="177" t="s">
        <v>1060</v>
      </c>
      <c r="C746" s="177" t="s">
        <v>1066</v>
      </c>
      <c r="D746" s="177" t="s">
        <v>384</v>
      </c>
      <c r="E746" s="178">
        <v>35580</v>
      </c>
      <c r="F746" s="178">
        <v>35580</v>
      </c>
      <c r="G746" s="178">
        <v>35580</v>
      </c>
    </row>
    <row r="747" spans="1:7" ht="49.5" customHeight="1">
      <c r="A747" s="177" t="s">
        <v>1067</v>
      </c>
      <c r="B747" s="177" t="s">
        <v>1060</v>
      </c>
      <c r="C747" s="177" t="s">
        <v>1068</v>
      </c>
      <c r="D747" s="177"/>
      <c r="E747" s="178">
        <v>881000</v>
      </c>
      <c r="F747" s="178">
        <v>881000</v>
      </c>
      <c r="G747" s="178">
        <v>881000</v>
      </c>
    </row>
    <row r="748" spans="1:7" ht="49.5" customHeight="1">
      <c r="A748" s="177" t="s">
        <v>379</v>
      </c>
      <c r="B748" s="177" t="s">
        <v>1060</v>
      </c>
      <c r="C748" s="177" t="s">
        <v>1068</v>
      </c>
      <c r="D748" s="177" t="s">
        <v>380</v>
      </c>
      <c r="E748" s="178">
        <v>783100</v>
      </c>
      <c r="F748" s="178">
        <v>783100</v>
      </c>
      <c r="G748" s="178">
        <v>783100</v>
      </c>
    </row>
    <row r="749" spans="1:7" ht="49.5" customHeight="1">
      <c r="A749" s="177" t="s">
        <v>383</v>
      </c>
      <c r="B749" s="177" t="s">
        <v>1060</v>
      </c>
      <c r="C749" s="177" t="s">
        <v>1068</v>
      </c>
      <c r="D749" s="177" t="s">
        <v>384</v>
      </c>
      <c r="E749" s="178">
        <v>97900</v>
      </c>
      <c r="F749" s="178">
        <v>97900</v>
      </c>
      <c r="G749" s="178">
        <v>97900</v>
      </c>
    </row>
    <row r="750" spans="1:7" ht="49.5" customHeight="1">
      <c r="A750" s="177" t="s">
        <v>427</v>
      </c>
      <c r="B750" s="177" t="s">
        <v>1060</v>
      </c>
      <c r="C750" s="177" t="s">
        <v>428</v>
      </c>
      <c r="D750" s="177"/>
      <c r="E750" s="178">
        <v>43748600</v>
      </c>
      <c r="F750" s="178">
        <v>43748600</v>
      </c>
      <c r="G750" s="178">
        <v>43748600</v>
      </c>
    </row>
    <row r="751" spans="1:7" ht="49.5" customHeight="1">
      <c r="A751" s="177" t="s">
        <v>429</v>
      </c>
      <c r="B751" s="177" t="s">
        <v>1060</v>
      </c>
      <c r="C751" s="177" t="s">
        <v>428</v>
      </c>
      <c r="D751" s="177"/>
      <c r="E751" s="178">
        <v>43748600</v>
      </c>
      <c r="F751" s="178">
        <v>43748600</v>
      </c>
      <c r="G751" s="178">
        <v>43748600</v>
      </c>
    </row>
    <row r="752" spans="1:7" ht="49.5" customHeight="1">
      <c r="A752" s="177" t="s">
        <v>1069</v>
      </c>
      <c r="B752" s="177" t="s">
        <v>1060</v>
      </c>
      <c r="C752" s="177" t="s">
        <v>1070</v>
      </c>
      <c r="D752" s="177"/>
      <c r="E752" s="178">
        <v>43238200</v>
      </c>
      <c r="F752" s="178">
        <v>43238200</v>
      </c>
      <c r="G752" s="178">
        <v>43238200</v>
      </c>
    </row>
    <row r="753" spans="1:7" ht="49.5" customHeight="1">
      <c r="A753" s="177" t="s">
        <v>411</v>
      </c>
      <c r="B753" s="177" t="s">
        <v>1060</v>
      </c>
      <c r="C753" s="177" t="s">
        <v>1070</v>
      </c>
      <c r="D753" s="177" t="s">
        <v>412</v>
      </c>
      <c r="E753" s="178">
        <v>43238200</v>
      </c>
      <c r="F753" s="178">
        <v>43238200</v>
      </c>
      <c r="G753" s="178">
        <v>43238200</v>
      </c>
    </row>
    <row r="754" spans="1:7" ht="49.5" customHeight="1">
      <c r="A754" s="177" t="s">
        <v>1071</v>
      </c>
      <c r="B754" s="177" t="s">
        <v>1060</v>
      </c>
      <c r="C754" s="177" t="s">
        <v>1072</v>
      </c>
      <c r="D754" s="177"/>
      <c r="E754" s="178">
        <v>510400</v>
      </c>
      <c r="F754" s="178">
        <v>510400</v>
      </c>
      <c r="G754" s="178">
        <v>510400</v>
      </c>
    </row>
    <row r="755" spans="1:7" ht="49.5" customHeight="1">
      <c r="A755" s="177" t="s">
        <v>411</v>
      </c>
      <c r="B755" s="177" t="s">
        <v>1060</v>
      </c>
      <c r="C755" s="177" t="s">
        <v>1072</v>
      </c>
      <c r="D755" s="177" t="s">
        <v>412</v>
      </c>
      <c r="E755" s="178">
        <v>510400</v>
      </c>
      <c r="F755" s="178">
        <v>510400</v>
      </c>
      <c r="G755" s="178">
        <v>510400</v>
      </c>
    </row>
    <row r="756" spans="1:7" ht="49.5" customHeight="1">
      <c r="A756" s="177" t="s">
        <v>878</v>
      </c>
      <c r="B756" s="177" t="s">
        <v>1060</v>
      </c>
      <c r="C756" s="177" t="s">
        <v>879</v>
      </c>
      <c r="D756" s="177"/>
      <c r="E756" s="178">
        <v>12249200</v>
      </c>
      <c r="F756" s="178">
        <v>12249200</v>
      </c>
      <c r="G756" s="178">
        <v>12249200</v>
      </c>
    </row>
    <row r="757" spans="1:7" ht="49.5" customHeight="1">
      <c r="A757" s="177" t="s">
        <v>880</v>
      </c>
      <c r="B757" s="177" t="s">
        <v>1060</v>
      </c>
      <c r="C757" s="177" t="s">
        <v>879</v>
      </c>
      <c r="D757" s="177"/>
      <c r="E757" s="178">
        <v>12249200</v>
      </c>
      <c r="F757" s="178">
        <v>12249200</v>
      </c>
      <c r="G757" s="178">
        <v>12249200</v>
      </c>
    </row>
    <row r="758" spans="1:7" ht="49.5" customHeight="1">
      <c r="A758" s="177" t="s">
        <v>1073</v>
      </c>
      <c r="B758" s="177" t="s">
        <v>1060</v>
      </c>
      <c r="C758" s="177" t="s">
        <v>1074</v>
      </c>
      <c r="D758" s="177"/>
      <c r="E758" s="178">
        <v>298800</v>
      </c>
      <c r="F758" s="178">
        <v>298800</v>
      </c>
      <c r="G758" s="178">
        <v>298800</v>
      </c>
    </row>
    <row r="759" spans="1:7" ht="49.5" customHeight="1">
      <c r="A759" s="177" t="s">
        <v>383</v>
      </c>
      <c r="B759" s="177" t="s">
        <v>1060</v>
      </c>
      <c r="C759" s="177" t="s">
        <v>1074</v>
      </c>
      <c r="D759" s="177" t="s">
        <v>384</v>
      </c>
      <c r="E759" s="178">
        <v>298800</v>
      </c>
      <c r="F759" s="178">
        <v>298800</v>
      </c>
      <c r="G759" s="178">
        <v>298800</v>
      </c>
    </row>
    <row r="760" spans="1:7" ht="49.5" customHeight="1">
      <c r="A760" s="177" t="s">
        <v>1075</v>
      </c>
      <c r="B760" s="177" t="s">
        <v>1060</v>
      </c>
      <c r="C760" s="177" t="s">
        <v>1076</v>
      </c>
      <c r="D760" s="177"/>
      <c r="E760" s="178">
        <v>11950400</v>
      </c>
      <c r="F760" s="178">
        <v>11950400</v>
      </c>
      <c r="G760" s="178">
        <v>11950400</v>
      </c>
    </row>
    <row r="761" spans="1:7" ht="49.5" customHeight="1">
      <c r="A761" s="177" t="s">
        <v>411</v>
      </c>
      <c r="B761" s="177" t="s">
        <v>1060</v>
      </c>
      <c r="C761" s="177" t="s">
        <v>1076</v>
      </c>
      <c r="D761" s="177" t="s">
        <v>412</v>
      </c>
      <c r="E761" s="178">
        <v>11950400</v>
      </c>
      <c r="F761" s="178">
        <v>11950400</v>
      </c>
      <c r="G761" s="178">
        <v>11950400</v>
      </c>
    </row>
    <row r="762" spans="1:7" ht="49.5" customHeight="1">
      <c r="A762" s="177" t="s">
        <v>1077</v>
      </c>
      <c r="B762" s="177" t="s">
        <v>1078</v>
      </c>
      <c r="C762" s="177"/>
      <c r="D762" s="177"/>
      <c r="E762" s="178">
        <v>1544860</v>
      </c>
      <c r="F762" s="178">
        <v>1344860</v>
      </c>
      <c r="G762" s="178">
        <v>1344860</v>
      </c>
    </row>
    <row r="763" spans="1:7" ht="49.5" customHeight="1">
      <c r="A763" s="177" t="s">
        <v>886</v>
      </c>
      <c r="B763" s="177" t="s">
        <v>1078</v>
      </c>
      <c r="C763" s="177" t="s">
        <v>887</v>
      </c>
      <c r="D763" s="177"/>
      <c r="E763" s="178">
        <v>424860</v>
      </c>
      <c r="F763" s="178">
        <v>424860</v>
      </c>
      <c r="G763" s="178">
        <v>424860</v>
      </c>
    </row>
    <row r="764" spans="1:7" ht="49.5" customHeight="1">
      <c r="A764" s="177" t="s">
        <v>1079</v>
      </c>
      <c r="B764" s="177" t="s">
        <v>1078</v>
      </c>
      <c r="C764" s="177" t="s">
        <v>1080</v>
      </c>
      <c r="D764" s="177"/>
      <c r="E764" s="178">
        <v>424860</v>
      </c>
      <c r="F764" s="178">
        <v>424860</v>
      </c>
      <c r="G764" s="178">
        <v>424860</v>
      </c>
    </row>
    <row r="765" spans="1:7" ht="49.5" customHeight="1">
      <c r="A765" s="177" t="s">
        <v>1081</v>
      </c>
      <c r="B765" s="177" t="s">
        <v>1078</v>
      </c>
      <c r="C765" s="177" t="s">
        <v>1082</v>
      </c>
      <c r="D765" s="177"/>
      <c r="E765" s="178">
        <v>424860</v>
      </c>
      <c r="F765" s="178">
        <v>424860</v>
      </c>
      <c r="G765" s="178">
        <v>424860</v>
      </c>
    </row>
    <row r="766" spans="1:7" ht="49.5" customHeight="1">
      <c r="A766" s="177" t="s">
        <v>508</v>
      </c>
      <c r="B766" s="177" t="s">
        <v>1078</v>
      </c>
      <c r="C766" s="177" t="s">
        <v>1082</v>
      </c>
      <c r="D766" s="177" t="s">
        <v>509</v>
      </c>
      <c r="E766" s="178">
        <v>424860</v>
      </c>
      <c r="F766" s="178">
        <v>424860</v>
      </c>
      <c r="G766" s="178">
        <v>424860</v>
      </c>
    </row>
    <row r="767" spans="1:7" ht="49.5" customHeight="1">
      <c r="A767" s="177" t="s">
        <v>754</v>
      </c>
      <c r="B767" s="177" t="s">
        <v>1078</v>
      </c>
      <c r="C767" s="177" t="s">
        <v>755</v>
      </c>
      <c r="D767" s="177"/>
      <c r="E767" s="178">
        <v>1000000</v>
      </c>
      <c r="F767" s="178">
        <v>800000</v>
      </c>
      <c r="G767" s="178">
        <v>800000</v>
      </c>
    </row>
    <row r="768" spans="1:7" ht="49.5" customHeight="1">
      <c r="A768" s="177" t="s">
        <v>756</v>
      </c>
      <c r="B768" s="177" t="s">
        <v>1078</v>
      </c>
      <c r="C768" s="177" t="s">
        <v>757</v>
      </c>
      <c r="D768" s="177"/>
      <c r="E768" s="178">
        <v>1000000</v>
      </c>
      <c r="F768" s="178">
        <v>800000</v>
      </c>
      <c r="G768" s="178">
        <v>800000</v>
      </c>
    </row>
    <row r="769" spans="1:7" ht="49.5" customHeight="1">
      <c r="A769" s="177" t="s">
        <v>1083</v>
      </c>
      <c r="B769" s="177" t="s">
        <v>1078</v>
      </c>
      <c r="C769" s="177" t="s">
        <v>1084</v>
      </c>
      <c r="D769" s="177"/>
      <c r="E769" s="178">
        <v>1000000</v>
      </c>
      <c r="F769" s="178">
        <v>800000</v>
      </c>
      <c r="G769" s="178">
        <v>800000</v>
      </c>
    </row>
    <row r="770" spans="1:7" ht="49.5" customHeight="1">
      <c r="A770" s="177" t="s">
        <v>508</v>
      </c>
      <c r="B770" s="177" t="s">
        <v>1078</v>
      </c>
      <c r="C770" s="177" t="s">
        <v>1084</v>
      </c>
      <c r="D770" s="177" t="s">
        <v>509</v>
      </c>
      <c r="E770" s="178">
        <v>1000000</v>
      </c>
      <c r="F770" s="178">
        <v>800000</v>
      </c>
      <c r="G770" s="178">
        <v>800000</v>
      </c>
    </row>
    <row r="771" spans="1:7" ht="49.5" customHeight="1">
      <c r="A771" s="177" t="s">
        <v>575</v>
      </c>
      <c r="B771" s="177" t="s">
        <v>1078</v>
      </c>
      <c r="C771" s="177" t="s">
        <v>576</v>
      </c>
      <c r="D771" s="177"/>
      <c r="E771" s="178">
        <v>120000</v>
      </c>
      <c r="F771" s="178">
        <v>120000</v>
      </c>
      <c r="G771" s="178">
        <v>120000</v>
      </c>
    </row>
    <row r="772" spans="1:7" ht="49.5" customHeight="1">
      <c r="A772" s="177" t="s">
        <v>577</v>
      </c>
      <c r="B772" s="177" t="s">
        <v>1078</v>
      </c>
      <c r="C772" s="177" t="s">
        <v>578</v>
      </c>
      <c r="D772" s="177"/>
      <c r="E772" s="178">
        <v>120000</v>
      </c>
      <c r="F772" s="178">
        <v>120000</v>
      </c>
      <c r="G772" s="178">
        <v>120000</v>
      </c>
    </row>
    <row r="773" spans="1:7" ht="49.5" customHeight="1">
      <c r="A773" s="177" t="s">
        <v>1085</v>
      </c>
      <c r="B773" s="177" t="s">
        <v>1078</v>
      </c>
      <c r="C773" s="177" t="s">
        <v>1086</v>
      </c>
      <c r="D773" s="177"/>
      <c r="E773" s="178">
        <v>120000</v>
      </c>
      <c r="F773" s="178">
        <v>120000</v>
      </c>
      <c r="G773" s="178">
        <v>120000</v>
      </c>
    </row>
    <row r="774" spans="1:7" ht="49.5" customHeight="1">
      <c r="A774" s="177" t="s">
        <v>508</v>
      </c>
      <c r="B774" s="177" t="s">
        <v>1078</v>
      </c>
      <c r="C774" s="177" t="s">
        <v>1086</v>
      </c>
      <c r="D774" s="177" t="s">
        <v>509</v>
      </c>
      <c r="E774" s="178">
        <v>120000</v>
      </c>
      <c r="F774" s="178">
        <v>120000</v>
      </c>
      <c r="G774" s="178">
        <v>120000</v>
      </c>
    </row>
    <row r="775" spans="1:7" ht="49.5" customHeight="1">
      <c r="A775" s="177" t="s">
        <v>1087</v>
      </c>
      <c r="B775" s="177" t="s">
        <v>1088</v>
      </c>
      <c r="C775" s="177"/>
      <c r="D775" s="177"/>
      <c r="E775" s="178">
        <v>184895216</v>
      </c>
      <c r="F775" s="178">
        <v>335435229</v>
      </c>
      <c r="G775" s="178">
        <v>200535229</v>
      </c>
    </row>
    <row r="776" spans="1:7" ht="49.5" customHeight="1">
      <c r="A776" s="177" t="s">
        <v>1089</v>
      </c>
      <c r="B776" s="177" t="s">
        <v>1090</v>
      </c>
      <c r="C776" s="177"/>
      <c r="D776" s="177"/>
      <c r="E776" s="178">
        <v>58295216</v>
      </c>
      <c r="F776" s="178">
        <v>52435229</v>
      </c>
      <c r="G776" s="178">
        <v>69135229</v>
      </c>
    </row>
    <row r="777" spans="1:7" ht="49.5" customHeight="1">
      <c r="A777" s="177" t="s">
        <v>754</v>
      </c>
      <c r="B777" s="177" t="s">
        <v>1090</v>
      </c>
      <c r="C777" s="177" t="s">
        <v>755</v>
      </c>
      <c r="D777" s="177"/>
      <c r="E777" s="178">
        <v>15279846</v>
      </c>
      <c r="F777" s="178">
        <v>12986690</v>
      </c>
      <c r="G777" s="178">
        <v>29686690</v>
      </c>
    </row>
    <row r="778" spans="1:7" ht="49.5" customHeight="1">
      <c r="A778" s="177" t="s">
        <v>756</v>
      </c>
      <c r="B778" s="177" t="s">
        <v>1090</v>
      </c>
      <c r="C778" s="177" t="s">
        <v>757</v>
      </c>
      <c r="D778" s="177"/>
      <c r="E778" s="178">
        <v>14439836</v>
      </c>
      <c r="F778" s="178">
        <v>12986690</v>
      </c>
      <c r="G778" s="178">
        <v>29686690</v>
      </c>
    </row>
    <row r="779" spans="1:7" ht="49.5" customHeight="1">
      <c r="A779" s="177" t="s">
        <v>1091</v>
      </c>
      <c r="B779" s="177" t="s">
        <v>1090</v>
      </c>
      <c r="C779" s="177" t="s">
        <v>1092</v>
      </c>
      <c r="D779" s="177"/>
      <c r="E779" s="178">
        <v>11679066</v>
      </c>
      <c r="F779" s="178">
        <v>10330000</v>
      </c>
      <c r="G779" s="178">
        <v>27030000</v>
      </c>
    </row>
    <row r="780" spans="1:7" ht="49.5" customHeight="1">
      <c r="A780" s="177" t="s">
        <v>508</v>
      </c>
      <c r="B780" s="177" t="s">
        <v>1090</v>
      </c>
      <c r="C780" s="177" t="s">
        <v>1092</v>
      </c>
      <c r="D780" s="177" t="s">
        <v>509</v>
      </c>
      <c r="E780" s="178">
        <v>11679066</v>
      </c>
      <c r="F780" s="178">
        <v>10330000</v>
      </c>
      <c r="G780" s="178">
        <v>27030000</v>
      </c>
    </row>
    <row r="781" spans="1:7" ht="49.5" customHeight="1">
      <c r="A781" s="177" t="s">
        <v>923</v>
      </c>
      <c r="B781" s="177" t="s">
        <v>1090</v>
      </c>
      <c r="C781" s="177" t="s">
        <v>924</v>
      </c>
      <c r="D781" s="177"/>
      <c r="E781" s="178">
        <v>2760770</v>
      </c>
      <c r="F781" s="178">
        <v>2656690</v>
      </c>
      <c r="G781" s="178">
        <v>2656690</v>
      </c>
    </row>
    <row r="782" spans="1:7" ht="49.5" customHeight="1">
      <c r="A782" s="177" t="s">
        <v>383</v>
      </c>
      <c r="B782" s="177" t="s">
        <v>1090</v>
      </c>
      <c r="C782" s="177" t="s">
        <v>924</v>
      </c>
      <c r="D782" s="177" t="s">
        <v>384</v>
      </c>
      <c r="E782" s="178">
        <v>7010</v>
      </c>
      <c r="F782" s="178">
        <v>0</v>
      </c>
      <c r="G782" s="178">
        <v>0</v>
      </c>
    </row>
    <row r="783" spans="1:7" ht="49.5" customHeight="1">
      <c r="A783" s="177" t="s">
        <v>508</v>
      </c>
      <c r="B783" s="177" t="s">
        <v>1090</v>
      </c>
      <c r="C783" s="177" t="s">
        <v>924</v>
      </c>
      <c r="D783" s="177" t="s">
        <v>509</v>
      </c>
      <c r="E783" s="178">
        <v>2753760</v>
      </c>
      <c r="F783" s="178">
        <v>2656690</v>
      </c>
      <c r="G783" s="178">
        <v>2656690</v>
      </c>
    </row>
    <row r="784" spans="1:7" ht="49.5" customHeight="1">
      <c r="A784" s="177" t="s">
        <v>860</v>
      </c>
      <c r="B784" s="177" t="s">
        <v>1090</v>
      </c>
      <c r="C784" s="177" t="s">
        <v>861</v>
      </c>
      <c r="D784" s="177"/>
      <c r="E784" s="178">
        <v>840010</v>
      </c>
      <c r="F784" s="178">
        <v>0</v>
      </c>
      <c r="G784" s="178">
        <v>0</v>
      </c>
    </row>
    <row r="785" spans="1:7" ht="49.5" customHeight="1">
      <c r="A785" s="177" t="s">
        <v>1093</v>
      </c>
      <c r="B785" s="177" t="s">
        <v>1090</v>
      </c>
      <c r="C785" s="177" t="s">
        <v>1094</v>
      </c>
      <c r="D785" s="177"/>
      <c r="E785" s="178">
        <v>840010</v>
      </c>
      <c r="F785" s="178">
        <v>0</v>
      </c>
      <c r="G785" s="178">
        <v>0</v>
      </c>
    </row>
    <row r="786" spans="1:7" ht="49.5" customHeight="1">
      <c r="A786" s="177" t="s">
        <v>508</v>
      </c>
      <c r="B786" s="177" t="s">
        <v>1090</v>
      </c>
      <c r="C786" s="177" t="s">
        <v>1094</v>
      </c>
      <c r="D786" s="177" t="s">
        <v>509</v>
      </c>
      <c r="E786" s="178">
        <v>840010</v>
      </c>
      <c r="F786" s="178">
        <v>0</v>
      </c>
      <c r="G786" s="178">
        <v>0</v>
      </c>
    </row>
    <row r="787" spans="1:7" ht="49.5" customHeight="1">
      <c r="A787" s="177" t="s">
        <v>931</v>
      </c>
      <c r="B787" s="177" t="s">
        <v>1090</v>
      </c>
      <c r="C787" s="177" t="s">
        <v>932</v>
      </c>
      <c r="D787" s="177"/>
      <c r="E787" s="178">
        <v>42864370</v>
      </c>
      <c r="F787" s="178">
        <v>39448539</v>
      </c>
      <c r="G787" s="178">
        <v>39448539</v>
      </c>
    </row>
    <row r="788" spans="1:7" ht="49.5" customHeight="1">
      <c r="A788" s="177" t="s">
        <v>1095</v>
      </c>
      <c r="B788" s="177" t="s">
        <v>1090</v>
      </c>
      <c r="C788" s="177" t="s">
        <v>1096</v>
      </c>
      <c r="D788" s="177"/>
      <c r="E788" s="178">
        <v>37867776</v>
      </c>
      <c r="F788" s="178">
        <v>39448539</v>
      </c>
      <c r="G788" s="178">
        <v>39448539</v>
      </c>
    </row>
    <row r="789" spans="1:7" ht="49.5" customHeight="1">
      <c r="A789" s="177" t="s">
        <v>1097</v>
      </c>
      <c r="B789" s="177" t="s">
        <v>1090</v>
      </c>
      <c r="C789" s="177" t="s">
        <v>1098</v>
      </c>
      <c r="D789" s="177"/>
      <c r="E789" s="178">
        <v>37867776</v>
      </c>
      <c r="F789" s="178">
        <v>39448539</v>
      </c>
      <c r="G789" s="178">
        <v>39448539</v>
      </c>
    </row>
    <row r="790" spans="1:7" ht="49.5" customHeight="1">
      <c r="A790" s="177" t="s">
        <v>508</v>
      </c>
      <c r="B790" s="177" t="s">
        <v>1090</v>
      </c>
      <c r="C790" s="177" t="s">
        <v>1098</v>
      </c>
      <c r="D790" s="177" t="s">
        <v>509</v>
      </c>
      <c r="E790" s="178">
        <v>37867776</v>
      </c>
      <c r="F790" s="178">
        <v>39448539</v>
      </c>
      <c r="G790" s="178">
        <v>39448539</v>
      </c>
    </row>
    <row r="791" spans="1:7" ht="49.5" customHeight="1">
      <c r="A791" s="177" t="s">
        <v>1099</v>
      </c>
      <c r="B791" s="177" t="s">
        <v>1090</v>
      </c>
      <c r="C791" s="177" t="s">
        <v>1100</v>
      </c>
      <c r="D791" s="177"/>
      <c r="E791" s="178">
        <v>4996594</v>
      </c>
      <c r="F791" s="178">
        <v>0</v>
      </c>
      <c r="G791" s="178">
        <v>0</v>
      </c>
    </row>
    <row r="792" spans="1:7" ht="49.5" customHeight="1">
      <c r="A792" s="177" t="s">
        <v>516</v>
      </c>
      <c r="B792" s="177" t="s">
        <v>1090</v>
      </c>
      <c r="C792" s="177" t="s">
        <v>1101</v>
      </c>
      <c r="D792" s="177"/>
      <c r="E792" s="178">
        <v>4996594</v>
      </c>
      <c r="F792" s="178">
        <v>0</v>
      </c>
      <c r="G792" s="178">
        <v>0</v>
      </c>
    </row>
    <row r="793" spans="1:7" ht="49.5" customHeight="1">
      <c r="A793" s="177" t="s">
        <v>508</v>
      </c>
      <c r="B793" s="177" t="s">
        <v>1090</v>
      </c>
      <c r="C793" s="177" t="s">
        <v>1101</v>
      </c>
      <c r="D793" s="177" t="s">
        <v>509</v>
      </c>
      <c r="E793" s="178">
        <v>4996594</v>
      </c>
      <c r="F793" s="178">
        <v>0</v>
      </c>
      <c r="G793" s="178">
        <v>0</v>
      </c>
    </row>
    <row r="794" spans="1:7" ht="49.5" customHeight="1">
      <c r="A794" s="177" t="s">
        <v>878</v>
      </c>
      <c r="B794" s="177" t="s">
        <v>1090</v>
      </c>
      <c r="C794" s="177" t="s">
        <v>879</v>
      </c>
      <c r="D794" s="177"/>
      <c r="E794" s="178">
        <v>151000</v>
      </c>
      <c r="F794" s="178">
        <v>0</v>
      </c>
      <c r="G794" s="178">
        <v>0</v>
      </c>
    </row>
    <row r="795" spans="1:7" ht="49.5" customHeight="1">
      <c r="A795" s="177" t="s">
        <v>880</v>
      </c>
      <c r="B795" s="177" t="s">
        <v>1090</v>
      </c>
      <c r="C795" s="177" t="s">
        <v>879</v>
      </c>
      <c r="D795" s="177"/>
      <c r="E795" s="178">
        <v>151000</v>
      </c>
      <c r="F795" s="178">
        <v>0</v>
      </c>
      <c r="G795" s="178">
        <v>0</v>
      </c>
    </row>
    <row r="796" spans="1:7" ht="49.5" customHeight="1">
      <c r="A796" s="177" t="s">
        <v>385</v>
      </c>
      <c r="B796" s="177" t="s">
        <v>1090</v>
      </c>
      <c r="C796" s="177" t="s">
        <v>881</v>
      </c>
      <c r="D796" s="177"/>
      <c r="E796" s="178">
        <v>151000</v>
      </c>
      <c r="F796" s="178">
        <v>0</v>
      </c>
      <c r="G796" s="178">
        <v>0</v>
      </c>
    </row>
    <row r="797" spans="1:7" ht="49.5" customHeight="1">
      <c r="A797" s="177" t="s">
        <v>508</v>
      </c>
      <c r="B797" s="177" t="s">
        <v>1090</v>
      </c>
      <c r="C797" s="177" t="s">
        <v>881</v>
      </c>
      <c r="D797" s="177" t="s">
        <v>509</v>
      </c>
      <c r="E797" s="178">
        <v>151000</v>
      </c>
      <c r="F797" s="178">
        <v>0</v>
      </c>
      <c r="G797" s="178">
        <v>0</v>
      </c>
    </row>
    <row r="798" spans="1:7" ht="49.5" customHeight="1">
      <c r="A798" s="177" t="s">
        <v>1102</v>
      </c>
      <c r="B798" s="177" t="s">
        <v>1103</v>
      </c>
      <c r="C798" s="177"/>
      <c r="D798" s="177"/>
      <c r="E798" s="178">
        <v>126600000</v>
      </c>
      <c r="F798" s="178">
        <v>283000000</v>
      </c>
      <c r="G798" s="178">
        <v>131400000</v>
      </c>
    </row>
    <row r="799" spans="1:7" ht="49.5" customHeight="1">
      <c r="A799" s="177" t="s">
        <v>754</v>
      </c>
      <c r="B799" s="177" t="s">
        <v>1103</v>
      </c>
      <c r="C799" s="177" t="s">
        <v>755</v>
      </c>
      <c r="D799" s="177"/>
      <c r="E799" s="178">
        <v>126600000</v>
      </c>
      <c r="F799" s="178">
        <v>283000000</v>
      </c>
      <c r="G799" s="178">
        <v>131400000</v>
      </c>
    </row>
    <row r="800" spans="1:7" ht="49.5" customHeight="1">
      <c r="A800" s="177" t="s">
        <v>1104</v>
      </c>
      <c r="B800" s="177" t="s">
        <v>1103</v>
      </c>
      <c r="C800" s="177" t="s">
        <v>1105</v>
      </c>
      <c r="D800" s="177"/>
      <c r="E800" s="178">
        <v>126600000</v>
      </c>
      <c r="F800" s="178">
        <v>283000000</v>
      </c>
      <c r="G800" s="178">
        <v>131400000</v>
      </c>
    </row>
    <row r="801" spans="1:7" ht="49.5" customHeight="1">
      <c r="A801" s="177" t="s">
        <v>1106</v>
      </c>
      <c r="B801" s="177" t="s">
        <v>1103</v>
      </c>
      <c r="C801" s="177" t="s">
        <v>1107</v>
      </c>
      <c r="D801" s="177"/>
      <c r="E801" s="178">
        <v>19000000</v>
      </c>
      <c r="F801" s="178">
        <v>0</v>
      </c>
      <c r="G801" s="178">
        <v>0</v>
      </c>
    </row>
    <row r="802" spans="1:7" ht="49.5" customHeight="1">
      <c r="A802" s="177" t="s">
        <v>603</v>
      </c>
      <c r="B802" s="177" t="s">
        <v>1103</v>
      </c>
      <c r="C802" s="177" t="s">
        <v>1107</v>
      </c>
      <c r="D802" s="177" t="s">
        <v>604</v>
      </c>
      <c r="E802" s="178">
        <v>19000000</v>
      </c>
      <c r="F802" s="178">
        <v>0</v>
      </c>
      <c r="G802" s="178">
        <v>0</v>
      </c>
    </row>
    <row r="803" spans="1:7" ht="49.5" customHeight="1">
      <c r="A803" s="177" t="s">
        <v>1108</v>
      </c>
      <c r="B803" s="177" t="s">
        <v>1103</v>
      </c>
      <c r="C803" s="177" t="s">
        <v>1109</v>
      </c>
      <c r="D803" s="177"/>
      <c r="E803" s="178">
        <v>70000000</v>
      </c>
      <c r="F803" s="178">
        <v>130000000</v>
      </c>
      <c r="G803" s="178">
        <v>61000000</v>
      </c>
    </row>
    <row r="804" spans="1:7" ht="49.5" customHeight="1">
      <c r="A804" s="177" t="s">
        <v>603</v>
      </c>
      <c r="B804" s="177" t="s">
        <v>1103</v>
      </c>
      <c r="C804" s="177" t="s">
        <v>1109</v>
      </c>
      <c r="D804" s="177" t="s">
        <v>604</v>
      </c>
      <c r="E804" s="178">
        <v>70000000</v>
      </c>
      <c r="F804" s="178">
        <v>130000000</v>
      </c>
      <c r="G804" s="178">
        <v>61000000</v>
      </c>
    </row>
    <row r="805" spans="1:7" ht="49.5" customHeight="1">
      <c r="A805" s="177" t="s">
        <v>1108</v>
      </c>
      <c r="B805" s="177" t="s">
        <v>1103</v>
      </c>
      <c r="C805" s="177" t="s">
        <v>1110</v>
      </c>
      <c r="D805" s="177"/>
      <c r="E805" s="178">
        <v>37600000</v>
      </c>
      <c r="F805" s="178">
        <v>153000000</v>
      </c>
      <c r="G805" s="178">
        <v>70400000</v>
      </c>
    </row>
    <row r="806" spans="1:7" ht="49.5" customHeight="1">
      <c r="A806" s="177" t="s">
        <v>603</v>
      </c>
      <c r="B806" s="177" t="s">
        <v>1103</v>
      </c>
      <c r="C806" s="177" t="s">
        <v>1110</v>
      </c>
      <c r="D806" s="177" t="s">
        <v>604</v>
      </c>
      <c r="E806" s="178">
        <v>37600000</v>
      </c>
      <c r="F806" s="178">
        <v>153000000</v>
      </c>
      <c r="G806" s="178">
        <v>70400000</v>
      </c>
    </row>
    <row r="807" spans="1:7" ht="49.5" customHeight="1">
      <c r="A807" s="177" t="s">
        <v>1111</v>
      </c>
      <c r="B807" s="177" t="s">
        <v>1112</v>
      </c>
      <c r="C807" s="177"/>
      <c r="D807" s="177"/>
      <c r="E807" s="178">
        <v>2202120</v>
      </c>
      <c r="F807" s="178">
        <v>2202120</v>
      </c>
      <c r="G807" s="178">
        <v>2202120</v>
      </c>
    </row>
    <row r="808" spans="1:7" ht="49.5" customHeight="1">
      <c r="A808" s="177" t="s">
        <v>1113</v>
      </c>
      <c r="B808" s="177" t="s">
        <v>1114</v>
      </c>
      <c r="C808" s="177"/>
      <c r="D808" s="177"/>
      <c r="E808" s="178">
        <v>2202120</v>
      </c>
      <c r="F808" s="178">
        <v>2202120</v>
      </c>
      <c r="G808" s="178">
        <v>2202120</v>
      </c>
    </row>
    <row r="809" spans="1:7" ht="49.5" customHeight="1">
      <c r="A809" s="177" t="s">
        <v>427</v>
      </c>
      <c r="B809" s="177" t="s">
        <v>1114</v>
      </c>
      <c r="C809" s="177" t="s">
        <v>428</v>
      </c>
      <c r="D809" s="177"/>
      <c r="E809" s="178">
        <v>2202120</v>
      </c>
      <c r="F809" s="178">
        <v>2202120</v>
      </c>
      <c r="G809" s="178">
        <v>2202120</v>
      </c>
    </row>
    <row r="810" spans="1:7" ht="49.5" customHeight="1">
      <c r="A810" s="177" t="s">
        <v>429</v>
      </c>
      <c r="B810" s="177" t="s">
        <v>1114</v>
      </c>
      <c r="C810" s="177" t="s">
        <v>428</v>
      </c>
      <c r="D810" s="177"/>
      <c r="E810" s="178">
        <v>2202120</v>
      </c>
      <c r="F810" s="178">
        <v>2202120</v>
      </c>
      <c r="G810" s="178">
        <v>2202120</v>
      </c>
    </row>
    <row r="811" spans="1:7" ht="49.5" customHeight="1">
      <c r="A811" s="177" t="s">
        <v>1115</v>
      </c>
      <c r="B811" s="177" t="s">
        <v>1114</v>
      </c>
      <c r="C811" s="177" t="s">
        <v>1116</v>
      </c>
      <c r="D811" s="177"/>
      <c r="E811" s="178">
        <v>2202120</v>
      </c>
      <c r="F811" s="178">
        <v>2202120</v>
      </c>
      <c r="G811" s="178">
        <v>2202120</v>
      </c>
    </row>
    <row r="812" spans="1:7" ht="49.5" customHeight="1">
      <c r="A812" s="177" t="s">
        <v>405</v>
      </c>
      <c r="B812" s="177" t="s">
        <v>1114</v>
      </c>
      <c r="C812" s="177" t="s">
        <v>1116</v>
      </c>
      <c r="D812" s="177" t="s">
        <v>406</v>
      </c>
      <c r="E812" s="178">
        <v>2202120</v>
      </c>
      <c r="F812" s="178">
        <v>2202120</v>
      </c>
      <c r="G812" s="178">
        <v>2202120</v>
      </c>
    </row>
    <row r="813" spans="1:7" ht="49.5" customHeight="1">
      <c r="A813" s="177" t="s">
        <v>1117</v>
      </c>
      <c r="B813" s="177" t="s">
        <v>1118</v>
      </c>
      <c r="C813" s="177"/>
      <c r="D813" s="177"/>
      <c r="E813" s="178">
        <v>972925.46</v>
      </c>
      <c r="F813" s="178">
        <v>5060930.16</v>
      </c>
      <c r="G813" s="178">
        <v>2412182.79</v>
      </c>
    </row>
    <row r="814" spans="1:7" ht="49.5" customHeight="1">
      <c r="A814" s="177" t="s">
        <v>1119</v>
      </c>
      <c r="B814" s="177" t="s">
        <v>1120</v>
      </c>
      <c r="C814" s="177"/>
      <c r="D814" s="177"/>
      <c r="E814" s="178">
        <v>972925.46</v>
      </c>
      <c r="F814" s="178">
        <v>5060930.16</v>
      </c>
      <c r="G814" s="178">
        <v>2412182.79</v>
      </c>
    </row>
    <row r="815" spans="1:7" ht="49.5" customHeight="1">
      <c r="A815" s="177" t="s">
        <v>522</v>
      </c>
      <c r="B815" s="177" t="s">
        <v>1120</v>
      </c>
      <c r="C815" s="177" t="s">
        <v>523</v>
      </c>
      <c r="D815" s="177"/>
      <c r="E815" s="178">
        <v>972925.46</v>
      </c>
      <c r="F815" s="178">
        <v>5060930.16</v>
      </c>
      <c r="G815" s="178">
        <v>2412182.79</v>
      </c>
    </row>
    <row r="816" spans="1:7" ht="49.5" customHeight="1">
      <c r="A816" s="177" t="s">
        <v>524</v>
      </c>
      <c r="B816" s="177" t="s">
        <v>1120</v>
      </c>
      <c r="C816" s="177" t="s">
        <v>523</v>
      </c>
      <c r="D816" s="177"/>
      <c r="E816" s="178">
        <v>972925.46</v>
      </c>
      <c r="F816" s="178">
        <v>5060930.16</v>
      </c>
      <c r="G816" s="178">
        <v>2412182.79</v>
      </c>
    </row>
    <row r="817" spans="1:7" ht="49.5" customHeight="1">
      <c r="A817" s="177" t="s">
        <v>1121</v>
      </c>
      <c r="B817" s="177" t="s">
        <v>1120</v>
      </c>
      <c r="C817" s="177" t="s">
        <v>1122</v>
      </c>
      <c r="D817" s="177"/>
      <c r="E817" s="178">
        <v>966641.62</v>
      </c>
      <c r="F817" s="178">
        <v>5007930.16</v>
      </c>
      <c r="G817" s="178">
        <v>2341782.79</v>
      </c>
    </row>
    <row r="818" spans="1:7" ht="49.5" customHeight="1">
      <c r="A818" s="177" t="s">
        <v>1123</v>
      </c>
      <c r="B818" s="177" t="s">
        <v>1120</v>
      </c>
      <c r="C818" s="177" t="s">
        <v>1122</v>
      </c>
      <c r="D818" s="177" t="s">
        <v>1124</v>
      </c>
      <c r="E818" s="178">
        <v>966641.62</v>
      </c>
      <c r="F818" s="178">
        <v>5007930.16</v>
      </c>
      <c r="G818" s="178">
        <v>2341782.79</v>
      </c>
    </row>
    <row r="819" spans="1:7" ht="49.5" customHeight="1">
      <c r="A819" s="177" t="s">
        <v>1125</v>
      </c>
      <c r="B819" s="177" t="s">
        <v>1120</v>
      </c>
      <c r="C819" s="177" t="s">
        <v>1126</v>
      </c>
      <c r="D819" s="177"/>
      <c r="E819" s="178">
        <v>6283.84</v>
      </c>
      <c r="F819" s="178">
        <v>53000</v>
      </c>
      <c r="G819" s="178">
        <v>70400</v>
      </c>
    </row>
    <row r="820" spans="1:7" ht="49.5" customHeight="1">
      <c r="A820" s="177" t="s">
        <v>1123</v>
      </c>
      <c r="B820" s="177" t="s">
        <v>1120</v>
      </c>
      <c r="C820" s="177" t="s">
        <v>1126</v>
      </c>
      <c r="D820" s="177" t="s">
        <v>1124</v>
      </c>
      <c r="E820" s="178">
        <v>6283.84</v>
      </c>
      <c r="F820" s="178">
        <v>53000</v>
      </c>
      <c r="G820" s="178">
        <v>70400</v>
      </c>
    </row>
    <row r="821" spans="1:7" ht="12.75">
      <c r="A821" s="179" t="s">
        <v>1127</v>
      </c>
      <c r="B821" s="179"/>
      <c r="C821" s="179"/>
      <c r="D821" s="179"/>
      <c r="E821" s="180">
        <v>1994778259.54</v>
      </c>
      <c r="F821" s="180">
        <v>1908938353.54</v>
      </c>
      <c r="G821" s="180">
        <v>1759358236.53</v>
      </c>
    </row>
  </sheetData>
  <sheetProtection/>
  <mergeCells count="14">
    <mergeCell ref="A8:G8"/>
    <mergeCell ref="A9:A10"/>
    <mergeCell ref="B9:B10"/>
    <mergeCell ref="C9:C10"/>
    <mergeCell ref="D9:D10"/>
    <mergeCell ref="E9:E10"/>
    <mergeCell ref="F9:F10"/>
    <mergeCell ref="G9:G10"/>
    <mergeCell ref="A1:G1"/>
    <mergeCell ref="A2:G2"/>
    <mergeCell ref="A3:G3"/>
    <mergeCell ref="A5:G5"/>
    <mergeCell ref="A6:G6"/>
    <mergeCell ref="A7:G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875"/>
  <sheetViews>
    <sheetView zoomScalePageLayoutView="0" workbookViewId="0" topLeftCell="A1">
      <selection activeCell="H867" sqref="H867"/>
    </sheetView>
  </sheetViews>
  <sheetFormatPr defaultColWidth="9.00390625" defaultRowHeight="12.75"/>
  <cols>
    <col min="1" max="1" width="77.375" style="0" customWidth="1"/>
    <col min="6" max="6" width="16.125" style="0" customWidth="1"/>
    <col min="7" max="7" width="18.125" style="0" customWidth="1"/>
    <col min="8" max="8" width="16.375" style="0" customWidth="1"/>
  </cols>
  <sheetData>
    <row r="1" spans="1:8" ht="12.75">
      <c r="A1" s="160" t="s">
        <v>1128</v>
      </c>
      <c r="B1" s="160"/>
      <c r="C1" s="160"/>
      <c r="D1" s="160"/>
      <c r="E1" s="160"/>
      <c r="F1" s="160"/>
      <c r="G1" s="160"/>
      <c r="H1" s="160"/>
    </row>
    <row r="2" spans="1:8" ht="12.75">
      <c r="A2" s="160" t="s">
        <v>55</v>
      </c>
      <c r="B2" s="160"/>
      <c r="C2" s="160"/>
      <c r="D2" s="160"/>
      <c r="E2" s="160"/>
      <c r="F2" s="160"/>
      <c r="G2" s="160"/>
      <c r="H2" s="160"/>
    </row>
    <row r="3" spans="1:8" ht="12.75">
      <c r="A3" s="160" t="s">
        <v>1129</v>
      </c>
      <c r="B3" s="160"/>
      <c r="C3" s="160"/>
      <c r="D3" s="160"/>
      <c r="E3" s="160"/>
      <c r="F3" s="160"/>
      <c r="G3" s="160"/>
      <c r="H3" s="160"/>
    </row>
    <row r="4" spans="1:8" ht="12.75">
      <c r="A4" s="163"/>
      <c r="B4" s="164"/>
      <c r="C4" s="164"/>
      <c r="D4" s="164"/>
      <c r="E4" s="164"/>
      <c r="F4" s="164"/>
      <c r="G4" s="164"/>
      <c r="H4" s="164"/>
    </row>
    <row r="5" spans="1:8" ht="15.75">
      <c r="A5" s="165" t="s">
        <v>1130</v>
      </c>
      <c r="B5" s="166"/>
      <c r="C5" s="166"/>
      <c r="D5" s="166"/>
      <c r="E5" s="166"/>
      <c r="F5" s="166"/>
      <c r="G5" s="166"/>
      <c r="H5" s="166"/>
    </row>
    <row r="6" spans="1:8" ht="15.75">
      <c r="A6" s="181" t="s">
        <v>107</v>
      </c>
      <c r="B6" s="182"/>
      <c r="C6" s="182"/>
      <c r="D6" s="182"/>
      <c r="E6" s="182"/>
      <c r="F6" s="182"/>
      <c r="G6" s="182"/>
      <c r="H6" s="182"/>
    </row>
    <row r="7" spans="1:8" ht="12.75">
      <c r="A7" s="167"/>
      <c r="B7" s="168"/>
      <c r="C7" s="168"/>
      <c r="D7" s="168"/>
      <c r="E7" s="168"/>
      <c r="F7" s="168"/>
      <c r="G7" s="168"/>
      <c r="H7" s="168"/>
    </row>
    <row r="8" spans="1:8" ht="12.75">
      <c r="A8" s="169" t="s">
        <v>362</v>
      </c>
      <c r="B8" s="170"/>
      <c r="C8" s="170"/>
      <c r="D8" s="170"/>
      <c r="E8" s="170"/>
      <c r="F8" s="170"/>
      <c r="G8" s="170"/>
      <c r="H8" s="170"/>
    </row>
    <row r="9" spans="1:8" ht="12.75">
      <c r="A9" s="171" t="s">
        <v>363</v>
      </c>
      <c r="B9" s="171" t="s">
        <v>1131</v>
      </c>
      <c r="C9" s="171" t="s">
        <v>364</v>
      </c>
      <c r="D9" s="171" t="s">
        <v>365</v>
      </c>
      <c r="E9" s="171" t="s">
        <v>366</v>
      </c>
      <c r="F9" s="172" t="s">
        <v>367</v>
      </c>
      <c r="G9" s="172" t="s">
        <v>368</v>
      </c>
      <c r="H9" s="172" t="s">
        <v>369</v>
      </c>
    </row>
    <row r="10" spans="1:8" ht="12.75">
      <c r="A10" s="173"/>
      <c r="B10" s="173"/>
      <c r="C10" s="173"/>
      <c r="D10" s="173"/>
      <c r="E10" s="173"/>
      <c r="F10" s="174"/>
      <c r="G10" s="174"/>
      <c r="H10" s="174"/>
    </row>
    <row r="11" spans="1:8" ht="12.75">
      <c r="A11" s="175">
        <v>1</v>
      </c>
      <c r="B11" s="175">
        <v>2</v>
      </c>
      <c r="C11" s="175">
        <v>3</v>
      </c>
      <c r="D11" s="175">
        <v>4</v>
      </c>
      <c r="E11" s="175">
        <v>5</v>
      </c>
      <c r="F11" s="176">
        <v>6</v>
      </c>
      <c r="G11" s="176">
        <v>7</v>
      </c>
      <c r="H11" s="176">
        <v>8</v>
      </c>
    </row>
    <row r="12" spans="1:8" ht="39.75" customHeight="1">
      <c r="A12" s="177" t="s">
        <v>1132</v>
      </c>
      <c r="B12" s="177" t="s">
        <v>1133</v>
      </c>
      <c r="C12" s="177"/>
      <c r="D12" s="177"/>
      <c r="E12" s="177"/>
      <c r="F12" s="178">
        <v>5513106</v>
      </c>
      <c r="G12" s="178">
        <v>5521650</v>
      </c>
      <c r="H12" s="178">
        <v>5521650</v>
      </c>
    </row>
    <row r="13" spans="1:8" ht="39.75" customHeight="1">
      <c r="A13" s="177" t="s">
        <v>1134</v>
      </c>
      <c r="B13" s="177" t="s">
        <v>1133</v>
      </c>
      <c r="C13" s="177" t="s">
        <v>371</v>
      </c>
      <c r="D13" s="177"/>
      <c r="E13" s="177"/>
      <c r="F13" s="178">
        <v>4830196</v>
      </c>
      <c r="G13" s="178">
        <v>5004670</v>
      </c>
      <c r="H13" s="178">
        <v>5004670</v>
      </c>
    </row>
    <row r="14" spans="1:8" ht="39.75" customHeight="1">
      <c r="A14" s="177" t="s">
        <v>1135</v>
      </c>
      <c r="B14" s="177" t="s">
        <v>1133</v>
      </c>
      <c r="C14" s="177" t="s">
        <v>373</v>
      </c>
      <c r="D14" s="177"/>
      <c r="E14" s="177"/>
      <c r="F14" s="178">
        <v>2233559</v>
      </c>
      <c r="G14" s="178">
        <v>2198620</v>
      </c>
      <c r="H14" s="178">
        <v>2198620</v>
      </c>
    </row>
    <row r="15" spans="1:8" ht="39.75" customHeight="1">
      <c r="A15" s="177" t="s">
        <v>376</v>
      </c>
      <c r="B15" s="177" t="s">
        <v>1133</v>
      </c>
      <c r="C15" s="177" t="s">
        <v>373</v>
      </c>
      <c r="D15" s="177" t="s">
        <v>375</v>
      </c>
      <c r="E15" s="177"/>
      <c r="F15" s="178">
        <v>2233559</v>
      </c>
      <c r="G15" s="178">
        <v>2198620</v>
      </c>
      <c r="H15" s="178">
        <v>2198620</v>
      </c>
    </row>
    <row r="16" spans="1:8" ht="39.75" customHeight="1">
      <c r="A16" s="177" t="s">
        <v>1136</v>
      </c>
      <c r="B16" s="177" t="s">
        <v>1133</v>
      </c>
      <c r="C16" s="177" t="s">
        <v>373</v>
      </c>
      <c r="D16" s="177" t="s">
        <v>375</v>
      </c>
      <c r="E16" s="177"/>
      <c r="F16" s="178">
        <v>2233559</v>
      </c>
      <c r="G16" s="178">
        <v>2198620</v>
      </c>
      <c r="H16" s="178">
        <v>2198620</v>
      </c>
    </row>
    <row r="17" spans="1:8" ht="39.75" customHeight="1">
      <c r="A17" s="177" t="s">
        <v>1137</v>
      </c>
      <c r="B17" s="177" t="s">
        <v>1133</v>
      </c>
      <c r="C17" s="177" t="s">
        <v>373</v>
      </c>
      <c r="D17" s="177" t="s">
        <v>378</v>
      </c>
      <c r="E17" s="177"/>
      <c r="F17" s="178">
        <v>2128620</v>
      </c>
      <c r="G17" s="178">
        <v>2128620</v>
      </c>
      <c r="H17" s="178">
        <v>2128620</v>
      </c>
    </row>
    <row r="18" spans="1:8" ht="39.75" customHeight="1">
      <c r="A18" s="177" t="s">
        <v>1138</v>
      </c>
      <c r="B18" s="177" t="s">
        <v>1133</v>
      </c>
      <c r="C18" s="177" t="s">
        <v>373</v>
      </c>
      <c r="D18" s="177" t="s">
        <v>378</v>
      </c>
      <c r="E18" s="177" t="s">
        <v>380</v>
      </c>
      <c r="F18" s="178">
        <v>2128620</v>
      </c>
      <c r="G18" s="178">
        <v>2128620</v>
      </c>
      <c r="H18" s="178">
        <v>2128620</v>
      </c>
    </row>
    <row r="19" spans="1:8" ht="39.75" customHeight="1">
      <c r="A19" s="177" t="s">
        <v>1139</v>
      </c>
      <c r="B19" s="177" t="s">
        <v>1133</v>
      </c>
      <c r="C19" s="177" t="s">
        <v>373</v>
      </c>
      <c r="D19" s="177" t="s">
        <v>382</v>
      </c>
      <c r="E19" s="177"/>
      <c r="F19" s="178">
        <v>104939</v>
      </c>
      <c r="G19" s="178">
        <v>0</v>
      </c>
      <c r="H19" s="178">
        <v>0</v>
      </c>
    </row>
    <row r="20" spans="1:8" ht="39.75" customHeight="1">
      <c r="A20" s="177" t="s">
        <v>1138</v>
      </c>
      <c r="B20" s="177" t="s">
        <v>1133</v>
      </c>
      <c r="C20" s="177" t="s">
        <v>373</v>
      </c>
      <c r="D20" s="177" t="s">
        <v>382</v>
      </c>
      <c r="E20" s="177" t="s">
        <v>380</v>
      </c>
      <c r="F20" s="178">
        <v>80839</v>
      </c>
      <c r="G20" s="178">
        <v>0</v>
      </c>
      <c r="H20" s="178">
        <v>0</v>
      </c>
    </row>
    <row r="21" spans="1:8" ht="39.75" customHeight="1">
      <c r="A21" s="177" t="s">
        <v>1140</v>
      </c>
      <c r="B21" s="177" t="s">
        <v>1133</v>
      </c>
      <c r="C21" s="177" t="s">
        <v>373</v>
      </c>
      <c r="D21" s="177" t="s">
        <v>382</v>
      </c>
      <c r="E21" s="177" t="s">
        <v>384</v>
      </c>
      <c r="F21" s="178">
        <v>24100</v>
      </c>
      <c r="G21" s="178">
        <v>0</v>
      </c>
      <c r="H21" s="178">
        <v>0</v>
      </c>
    </row>
    <row r="22" spans="1:8" ht="39.75" customHeight="1">
      <c r="A22" s="177" t="s">
        <v>1141</v>
      </c>
      <c r="B22" s="177" t="s">
        <v>1133</v>
      </c>
      <c r="C22" s="177" t="s">
        <v>373</v>
      </c>
      <c r="D22" s="177" t="s">
        <v>386</v>
      </c>
      <c r="E22" s="177"/>
      <c r="F22" s="178">
        <v>0</v>
      </c>
      <c r="G22" s="178">
        <v>70000</v>
      </c>
      <c r="H22" s="178">
        <v>70000</v>
      </c>
    </row>
    <row r="23" spans="1:8" ht="39.75" customHeight="1">
      <c r="A23" s="177" t="s">
        <v>1138</v>
      </c>
      <c r="B23" s="177" t="s">
        <v>1133</v>
      </c>
      <c r="C23" s="177" t="s">
        <v>373</v>
      </c>
      <c r="D23" s="177" t="s">
        <v>386</v>
      </c>
      <c r="E23" s="177" t="s">
        <v>380</v>
      </c>
      <c r="F23" s="178">
        <v>0</v>
      </c>
      <c r="G23" s="178">
        <v>70000</v>
      </c>
      <c r="H23" s="178">
        <v>70000</v>
      </c>
    </row>
    <row r="24" spans="1:8" ht="39.75" customHeight="1">
      <c r="A24" s="177" t="s">
        <v>1142</v>
      </c>
      <c r="B24" s="177" t="s">
        <v>1133</v>
      </c>
      <c r="C24" s="177" t="s">
        <v>388</v>
      </c>
      <c r="D24" s="177"/>
      <c r="E24" s="177"/>
      <c r="F24" s="178">
        <v>2596637</v>
      </c>
      <c r="G24" s="178">
        <v>2806050</v>
      </c>
      <c r="H24" s="178">
        <v>2806050</v>
      </c>
    </row>
    <row r="25" spans="1:8" ht="39.75" customHeight="1">
      <c r="A25" s="177" t="s">
        <v>376</v>
      </c>
      <c r="B25" s="177" t="s">
        <v>1133</v>
      </c>
      <c r="C25" s="177" t="s">
        <v>388</v>
      </c>
      <c r="D25" s="177" t="s">
        <v>375</v>
      </c>
      <c r="E25" s="177"/>
      <c r="F25" s="178">
        <v>2596637</v>
      </c>
      <c r="G25" s="178">
        <v>2806050</v>
      </c>
      <c r="H25" s="178">
        <v>2806050</v>
      </c>
    </row>
    <row r="26" spans="1:8" ht="39.75" customHeight="1">
      <c r="A26" s="177" t="s">
        <v>1136</v>
      </c>
      <c r="B26" s="177" t="s">
        <v>1133</v>
      </c>
      <c r="C26" s="177" t="s">
        <v>388</v>
      </c>
      <c r="D26" s="177" t="s">
        <v>375</v>
      </c>
      <c r="E26" s="177"/>
      <c r="F26" s="178">
        <v>2596637</v>
      </c>
      <c r="G26" s="178">
        <v>2806050</v>
      </c>
      <c r="H26" s="178">
        <v>2806050</v>
      </c>
    </row>
    <row r="27" spans="1:8" ht="39.75" customHeight="1">
      <c r="A27" s="177" t="s">
        <v>1143</v>
      </c>
      <c r="B27" s="177" t="s">
        <v>1133</v>
      </c>
      <c r="C27" s="177" t="s">
        <v>388</v>
      </c>
      <c r="D27" s="177" t="s">
        <v>390</v>
      </c>
      <c r="E27" s="177"/>
      <c r="F27" s="178">
        <v>2287440</v>
      </c>
      <c r="G27" s="178">
        <v>2287440</v>
      </c>
      <c r="H27" s="178">
        <v>2287440</v>
      </c>
    </row>
    <row r="28" spans="1:8" ht="39.75" customHeight="1">
      <c r="A28" s="177" t="s">
        <v>1138</v>
      </c>
      <c r="B28" s="177" t="s">
        <v>1133</v>
      </c>
      <c r="C28" s="177" t="s">
        <v>388</v>
      </c>
      <c r="D28" s="177" t="s">
        <v>390</v>
      </c>
      <c r="E28" s="177" t="s">
        <v>380</v>
      </c>
      <c r="F28" s="178">
        <v>2287440</v>
      </c>
      <c r="G28" s="178">
        <v>2287440</v>
      </c>
      <c r="H28" s="178">
        <v>2287440</v>
      </c>
    </row>
    <row r="29" spans="1:8" ht="39.75" customHeight="1">
      <c r="A29" s="177" t="s">
        <v>1144</v>
      </c>
      <c r="B29" s="177" t="s">
        <v>1133</v>
      </c>
      <c r="C29" s="177" t="s">
        <v>388</v>
      </c>
      <c r="D29" s="177" t="s">
        <v>392</v>
      </c>
      <c r="E29" s="177"/>
      <c r="F29" s="178">
        <v>278810</v>
      </c>
      <c r="G29" s="178">
        <v>451840</v>
      </c>
      <c r="H29" s="178">
        <v>451840</v>
      </c>
    </row>
    <row r="30" spans="1:8" ht="39.75" customHeight="1">
      <c r="A30" s="177" t="s">
        <v>1138</v>
      </c>
      <c r="B30" s="177" t="s">
        <v>1133</v>
      </c>
      <c r="C30" s="177" t="s">
        <v>388</v>
      </c>
      <c r="D30" s="177" t="s">
        <v>392</v>
      </c>
      <c r="E30" s="177" t="s">
        <v>380</v>
      </c>
      <c r="F30" s="178">
        <v>0</v>
      </c>
      <c r="G30" s="178">
        <v>332560</v>
      </c>
      <c r="H30" s="178">
        <v>332560</v>
      </c>
    </row>
    <row r="31" spans="1:8" ht="39.75" customHeight="1">
      <c r="A31" s="177" t="s">
        <v>1140</v>
      </c>
      <c r="B31" s="177" t="s">
        <v>1133</v>
      </c>
      <c r="C31" s="177" t="s">
        <v>388</v>
      </c>
      <c r="D31" s="177" t="s">
        <v>392</v>
      </c>
      <c r="E31" s="177" t="s">
        <v>384</v>
      </c>
      <c r="F31" s="178">
        <v>278810</v>
      </c>
      <c r="G31" s="178">
        <v>119280</v>
      </c>
      <c r="H31" s="178">
        <v>119280</v>
      </c>
    </row>
    <row r="32" spans="1:8" ht="39.75" customHeight="1">
      <c r="A32" s="177" t="s">
        <v>1141</v>
      </c>
      <c r="B32" s="177" t="s">
        <v>1133</v>
      </c>
      <c r="C32" s="177" t="s">
        <v>388</v>
      </c>
      <c r="D32" s="177" t="s">
        <v>386</v>
      </c>
      <c r="E32" s="177"/>
      <c r="F32" s="178">
        <v>30387</v>
      </c>
      <c r="G32" s="178">
        <v>66770</v>
      </c>
      <c r="H32" s="178">
        <v>66770</v>
      </c>
    </row>
    <row r="33" spans="1:8" ht="39.75" customHeight="1">
      <c r="A33" s="177" t="s">
        <v>1138</v>
      </c>
      <c r="B33" s="177" t="s">
        <v>1133</v>
      </c>
      <c r="C33" s="177" t="s">
        <v>388</v>
      </c>
      <c r="D33" s="177" t="s">
        <v>386</v>
      </c>
      <c r="E33" s="177" t="s">
        <v>380</v>
      </c>
      <c r="F33" s="178">
        <v>30387</v>
      </c>
      <c r="G33" s="178">
        <v>66770</v>
      </c>
      <c r="H33" s="178">
        <v>66770</v>
      </c>
    </row>
    <row r="34" spans="1:8" ht="39.75" customHeight="1">
      <c r="A34" s="177" t="s">
        <v>1145</v>
      </c>
      <c r="B34" s="177" t="s">
        <v>1133</v>
      </c>
      <c r="C34" s="177" t="s">
        <v>999</v>
      </c>
      <c r="D34" s="177"/>
      <c r="E34" s="177"/>
      <c r="F34" s="178">
        <v>682910</v>
      </c>
      <c r="G34" s="178">
        <v>516980</v>
      </c>
      <c r="H34" s="178">
        <v>516980</v>
      </c>
    </row>
    <row r="35" spans="1:8" ht="39.75" customHeight="1">
      <c r="A35" s="177" t="s">
        <v>1146</v>
      </c>
      <c r="B35" s="177" t="s">
        <v>1133</v>
      </c>
      <c r="C35" s="177" t="s">
        <v>1001</v>
      </c>
      <c r="D35" s="177"/>
      <c r="E35" s="177"/>
      <c r="F35" s="178">
        <v>682910</v>
      </c>
      <c r="G35" s="178">
        <v>516980</v>
      </c>
      <c r="H35" s="178">
        <v>516980</v>
      </c>
    </row>
    <row r="36" spans="1:8" ht="39.75" customHeight="1">
      <c r="A36" s="177" t="s">
        <v>376</v>
      </c>
      <c r="B36" s="177" t="s">
        <v>1133</v>
      </c>
      <c r="C36" s="177" t="s">
        <v>1001</v>
      </c>
      <c r="D36" s="177" t="s">
        <v>375</v>
      </c>
      <c r="E36" s="177"/>
      <c r="F36" s="178">
        <v>682910</v>
      </c>
      <c r="G36" s="178">
        <v>516980</v>
      </c>
      <c r="H36" s="178">
        <v>516980</v>
      </c>
    </row>
    <row r="37" spans="1:8" ht="39.75" customHeight="1">
      <c r="A37" s="177" t="s">
        <v>1136</v>
      </c>
      <c r="B37" s="177" t="s">
        <v>1133</v>
      </c>
      <c r="C37" s="177" t="s">
        <v>1001</v>
      </c>
      <c r="D37" s="177" t="s">
        <v>375</v>
      </c>
      <c r="E37" s="177"/>
      <c r="F37" s="178">
        <v>682910</v>
      </c>
      <c r="G37" s="178">
        <v>516980</v>
      </c>
      <c r="H37" s="178">
        <v>516980</v>
      </c>
    </row>
    <row r="38" spans="1:8" ht="39.75" customHeight="1">
      <c r="A38" s="177" t="s">
        <v>1147</v>
      </c>
      <c r="B38" s="177" t="s">
        <v>1133</v>
      </c>
      <c r="C38" s="177" t="s">
        <v>1001</v>
      </c>
      <c r="D38" s="177" t="s">
        <v>1003</v>
      </c>
      <c r="E38" s="177"/>
      <c r="F38" s="178">
        <v>682910</v>
      </c>
      <c r="G38" s="178">
        <v>516980</v>
      </c>
      <c r="H38" s="178">
        <v>516980</v>
      </c>
    </row>
    <row r="39" spans="1:8" ht="39.75" customHeight="1">
      <c r="A39" s="177" t="s">
        <v>1148</v>
      </c>
      <c r="B39" s="177" t="s">
        <v>1133</v>
      </c>
      <c r="C39" s="177" t="s">
        <v>1001</v>
      </c>
      <c r="D39" s="177" t="s">
        <v>1003</v>
      </c>
      <c r="E39" s="177" t="s">
        <v>412</v>
      </c>
      <c r="F39" s="178">
        <v>682910</v>
      </c>
      <c r="G39" s="178">
        <v>516980</v>
      </c>
      <c r="H39" s="178">
        <v>516980</v>
      </c>
    </row>
    <row r="40" spans="1:8" ht="39.75" customHeight="1">
      <c r="A40" s="177" t="s">
        <v>1149</v>
      </c>
      <c r="B40" s="177" t="s">
        <v>1</v>
      </c>
      <c r="C40" s="177"/>
      <c r="D40" s="177"/>
      <c r="E40" s="177"/>
      <c r="F40" s="178">
        <v>936882787.22</v>
      </c>
      <c r="G40" s="178">
        <v>819956171.8</v>
      </c>
      <c r="H40" s="178">
        <v>657666122.16</v>
      </c>
    </row>
    <row r="41" spans="1:8" ht="39.75" customHeight="1">
      <c r="A41" s="177" t="s">
        <v>1134</v>
      </c>
      <c r="B41" s="177" t="s">
        <v>1</v>
      </c>
      <c r="C41" s="177" t="s">
        <v>371</v>
      </c>
      <c r="D41" s="177"/>
      <c r="E41" s="177"/>
      <c r="F41" s="178">
        <v>251484419</v>
      </c>
      <c r="G41" s="178">
        <v>215393136</v>
      </c>
      <c r="H41" s="178">
        <v>210471614</v>
      </c>
    </row>
    <row r="42" spans="1:8" ht="39.75" customHeight="1">
      <c r="A42" s="177" t="s">
        <v>1150</v>
      </c>
      <c r="B42" s="177" t="s">
        <v>1</v>
      </c>
      <c r="C42" s="177" t="s">
        <v>394</v>
      </c>
      <c r="D42" s="177"/>
      <c r="E42" s="177"/>
      <c r="F42" s="178">
        <v>65606650</v>
      </c>
      <c r="G42" s="178">
        <v>62346295</v>
      </c>
      <c r="H42" s="178">
        <v>62346295</v>
      </c>
    </row>
    <row r="43" spans="1:8" ht="39.75" customHeight="1">
      <c r="A43" s="177" t="s">
        <v>1151</v>
      </c>
      <c r="B43" s="177" t="s">
        <v>1</v>
      </c>
      <c r="C43" s="177" t="s">
        <v>394</v>
      </c>
      <c r="D43" s="177" t="s">
        <v>396</v>
      </c>
      <c r="E43" s="177"/>
      <c r="F43" s="178">
        <v>65606650</v>
      </c>
      <c r="G43" s="178">
        <v>62346295</v>
      </c>
      <c r="H43" s="178">
        <v>62346295</v>
      </c>
    </row>
    <row r="44" spans="1:8" ht="39.75" customHeight="1">
      <c r="A44" s="177" t="s">
        <v>1152</v>
      </c>
      <c r="B44" s="177" t="s">
        <v>1</v>
      </c>
      <c r="C44" s="177" t="s">
        <v>394</v>
      </c>
      <c r="D44" s="177" t="s">
        <v>398</v>
      </c>
      <c r="E44" s="177"/>
      <c r="F44" s="178">
        <v>65606650</v>
      </c>
      <c r="G44" s="178">
        <v>62346295</v>
      </c>
      <c r="H44" s="178">
        <v>62346295</v>
      </c>
    </row>
    <row r="45" spans="1:8" ht="39.75" customHeight="1">
      <c r="A45" s="177" t="s">
        <v>1153</v>
      </c>
      <c r="B45" s="177" t="s">
        <v>1</v>
      </c>
      <c r="C45" s="177" t="s">
        <v>394</v>
      </c>
      <c r="D45" s="177" t="s">
        <v>400</v>
      </c>
      <c r="E45" s="177"/>
      <c r="F45" s="178">
        <v>1445682</v>
      </c>
      <c r="G45" s="178">
        <v>1807100</v>
      </c>
      <c r="H45" s="178">
        <v>1807100</v>
      </c>
    </row>
    <row r="46" spans="1:8" ht="39.75" customHeight="1">
      <c r="A46" s="177" t="s">
        <v>1138</v>
      </c>
      <c r="B46" s="177" t="s">
        <v>1</v>
      </c>
      <c r="C46" s="177" t="s">
        <v>394</v>
      </c>
      <c r="D46" s="177" t="s">
        <v>400</v>
      </c>
      <c r="E46" s="177" t="s">
        <v>380</v>
      </c>
      <c r="F46" s="178">
        <v>1445682</v>
      </c>
      <c r="G46" s="178">
        <v>1807100</v>
      </c>
      <c r="H46" s="178">
        <v>1807100</v>
      </c>
    </row>
    <row r="47" spans="1:8" ht="39.75" customHeight="1">
      <c r="A47" s="177" t="s">
        <v>1154</v>
      </c>
      <c r="B47" s="177" t="s">
        <v>1</v>
      </c>
      <c r="C47" s="177" t="s">
        <v>394</v>
      </c>
      <c r="D47" s="177" t="s">
        <v>402</v>
      </c>
      <c r="E47" s="177"/>
      <c r="F47" s="178">
        <v>212008</v>
      </c>
      <c r="G47" s="178">
        <v>0</v>
      </c>
      <c r="H47" s="178">
        <v>0</v>
      </c>
    </row>
    <row r="48" spans="1:8" ht="39.75" customHeight="1">
      <c r="A48" s="177" t="s">
        <v>1138</v>
      </c>
      <c r="B48" s="177" t="s">
        <v>1</v>
      </c>
      <c r="C48" s="177" t="s">
        <v>394</v>
      </c>
      <c r="D48" s="177" t="s">
        <v>402</v>
      </c>
      <c r="E48" s="177" t="s">
        <v>380</v>
      </c>
      <c r="F48" s="178">
        <v>212008</v>
      </c>
      <c r="G48" s="178">
        <v>0</v>
      </c>
      <c r="H48" s="178">
        <v>0</v>
      </c>
    </row>
    <row r="49" spans="1:8" ht="39.75" customHeight="1">
      <c r="A49" s="177" t="s">
        <v>1143</v>
      </c>
      <c r="B49" s="177" t="s">
        <v>1</v>
      </c>
      <c r="C49" s="177" t="s">
        <v>394</v>
      </c>
      <c r="D49" s="177" t="s">
        <v>403</v>
      </c>
      <c r="E49" s="177"/>
      <c r="F49" s="178">
        <v>59671877</v>
      </c>
      <c r="G49" s="178">
        <v>57986440</v>
      </c>
      <c r="H49" s="178">
        <v>57986440</v>
      </c>
    </row>
    <row r="50" spans="1:8" ht="39.75" customHeight="1">
      <c r="A50" s="177" t="s">
        <v>1138</v>
      </c>
      <c r="B50" s="177" t="s">
        <v>1</v>
      </c>
      <c r="C50" s="177" t="s">
        <v>394</v>
      </c>
      <c r="D50" s="177" t="s">
        <v>403</v>
      </c>
      <c r="E50" s="177" t="s">
        <v>380</v>
      </c>
      <c r="F50" s="178">
        <v>59671877</v>
      </c>
      <c r="G50" s="178">
        <v>57986440</v>
      </c>
      <c r="H50" s="178">
        <v>57986440</v>
      </c>
    </row>
    <row r="51" spans="1:8" ht="39.75" customHeight="1">
      <c r="A51" s="177" t="s">
        <v>1144</v>
      </c>
      <c r="B51" s="177" t="s">
        <v>1</v>
      </c>
      <c r="C51" s="177" t="s">
        <v>394</v>
      </c>
      <c r="D51" s="177" t="s">
        <v>404</v>
      </c>
      <c r="E51" s="177"/>
      <c r="F51" s="178">
        <v>1540605</v>
      </c>
      <c r="G51" s="178">
        <v>1952755</v>
      </c>
      <c r="H51" s="178">
        <v>1952755</v>
      </c>
    </row>
    <row r="52" spans="1:8" ht="39.75" customHeight="1">
      <c r="A52" s="177" t="s">
        <v>1138</v>
      </c>
      <c r="B52" s="177" t="s">
        <v>1</v>
      </c>
      <c r="C52" s="177" t="s">
        <v>394</v>
      </c>
      <c r="D52" s="177" t="s">
        <v>404</v>
      </c>
      <c r="E52" s="177" t="s">
        <v>380</v>
      </c>
      <c r="F52" s="178">
        <v>313250</v>
      </c>
      <c r="G52" s="178">
        <v>563250</v>
      </c>
      <c r="H52" s="178">
        <v>563250</v>
      </c>
    </row>
    <row r="53" spans="1:8" ht="39.75" customHeight="1">
      <c r="A53" s="177" t="s">
        <v>1140</v>
      </c>
      <c r="B53" s="177" t="s">
        <v>1</v>
      </c>
      <c r="C53" s="177" t="s">
        <v>394</v>
      </c>
      <c r="D53" s="177" t="s">
        <v>404</v>
      </c>
      <c r="E53" s="177" t="s">
        <v>384</v>
      </c>
      <c r="F53" s="178">
        <v>1227335</v>
      </c>
      <c r="G53" s="178">
        <v>1389505</v>
      </c>
      <c r="H53" s="178">
        <v>1389505</v>
      </c>
    </row>
    <row r="54" spans="1:8" ht="39.75" customHeight="1">
      <c r="A54" s="177" t="s">
        <v>1155</v>
      </c>
      <c r="B54" s="177" t="s">
        <v>1</v>
      </c>
      <c r="C54" s="177" t="s">
        <v>394</v>
      </c>
      <c r="D54" s="177" t="s">
        <v>404</v>
      </c>
      <c r="E54" s="177" t="s">
        <v>406</v>
      </c>
      <c r="F54" s="178">
        <v>20</v>
      </c>
      <c r="G54" s="178">
        <v>0</v>
      </c>
      <c r="H54" s="178">
        <v>0</v>
      </c>
    </row>
    <row r="55" spans="1:8" ht="39.75" customHeight="1">
      <c r="A55" s="177" t="s">
        <v>1156</v>
      </c>
      <c r="B55" s="177" t="s">
        <v>1</v>
      </c>
      <c r="C55" s="177" t="s">
        <v>394</v>
      </c>
      <c r="D55" s="177" t="s">
        <v>408</v>
      </c>
      <c r="E55" s="177"/>
      <c r="F55" s="178">
        <v>939640</v>
      </c>
      <c r="G55" s="178">
        <v>0</v>
      </c>
      <c r="H55" s="178">
        <v>0</v>
      </c>
    </row>
    <row r="56" spans="1:8" ht="39.75" customHeight="1">
      <c r="A56" s="177" t="s">
        <v>1138</v>
      </c>
      <c r="B56" s="177" t="s">
        <v>1</v>
      </c>
      <c r="C56" s="177" t="s">
        <v>394</v>
      </c>
      <c r="D56" s="177" t="s">
        <v>408</v>
      </c>
      <c r="E56" s="177" t="s">
        <v>380</v>
      </c>
      <c r="F56" s="178">
        <v>939640</v>
      </c>
      <c r="G56" s="178">
        <v>0</v>
      </c>
      <c r="H56" s="178">
        <v>0</v>
      </c>
    </row>
    <row r="57" spans="1:8" ht="39.75" customHeight="1">
      <c r="A57" s="177" t="s">
        <v>1157</v>
      </c>
      <c r="B57" s="177" t="s">
        <v>1</v>
      </c>
      <c r="C57" s="177" t="s">
        <v>394</v>
      </c>
      <c r="D57" s="177" t="s">
        <v>410</v>
      </c>
      <c r="E57" s="177"/>
      <c r="F57" s="178">
        <v>383719</v>
      </c>
      <c r="G57" s="178">
        <v>0</v>
      </c>
      <c r="H57" s="178">
        <v>0</v>
      </c>
    </row>
    <row r="58" spans="1:8" ht="39.75" customHeight="1">
      <c r="A58" s="177" t="s">
        <v>1138</v>
      </c>
      <c r="B58" s="177" t="s">
        <v>1</v>
      </c>
      <c r="C58" s="177" t="s">
        <v>394</v>
      </c>
      <c r="D58" s="177" t="s">
        <v>410</v>
      </c>
      <c r="E58" s="177" t="s">
        <v>380</v>
      </c>
      <c r="F58" s="178">
        <v>296925</v>
      </c>
      <c r="G58" s="178">
        <v>0</v>
      </c>
      <c r="H58" s="178">
        <v>0</v>
      </c>
    </row>
    <row r="59" spans="1:8" ht="39.75" customHeight="1">
      <c r="A59" s="177" t="s">
        <v>1148</v>
      </c>
      <c r="B59" s="177" t="s">
        <v>1</v>
      </c>
      <c r="C59" s="177" t="s">
        <v>394</v>
      </c>
      <c r="D59" s="177" t="s">
        <v>410</v>
      </c>
      <c r="E59" s="177" t="s">
        <v>412</v>
      </c>
      <c r="F59" s="178">
        <v>86794</v>
      </c>
      <c r="G59" s="178">
        <v>0</v>
      </c>
      <c r="H59" s="178">
        <v>0</v>
      </c>
    </row>
    <row r="60" spans="1:8" ht="39.75" customHeight="1">
      <c r="A60" s="177" t="s">
        <v>1158</v>
      </c>
      <c r="B60" s="177" t="s">
        <v>1</v>
      </c>
      <c r="C60" s="177" t="s">
        <v>394</v>
      </c>
      <c r="D60" s="177" t="s">
        <v>414</v>
      </c>
      <c r="E60" s="177"/>
      <c r="F60" s="178">
        <v>1413119</v>
      </c>
      <c r="G60" s="178">
        <v>600000</v>
      </c>
      <c r="H60" s="178">
        <v>600000</v>
      </c>
    </row>
    <row r="61" spans="1:8" ht="39.75" customHeight="1">
      <c r="A61" s="177" t="s">
        <v>1138</v>
      </c>
      <c r="B61" s="177" t="s">
        <v>1</v>
      </c>
      <c r="C61" s="177" t="s">
        <v>394</v>
      </c>
      <c r="D61" s="177" t="s">
        <v>414</v>
      </c>
      <c r="E61" s="177" t="s">
        <v>380</v>
      </c>
      <c r="F61" s="178">
        <v>1413119</v>
      </c>
      <c r="G61" s="178">
        <v>600000</v>
      </c>
      <c r="H61" s="178">
        <v>600000</v>
      </c>
    </row>
    <row r="62" spans="1:8" ht="39.75" customHeight="1">
      <c r="A62" s="177" t="s">
        <v>1159</v>
      </c>
      <c r="B62" s="177" t="s">
        <v>1</v>
      </c>
      <c r="C62" s="177" t="s">
        <v>426</v>
      </c>
      <c r="D62" s="177"/>
      <c r="E62" s="177"/>
      <c r="F62" s="178">
        <v>1100000</v>
      </c>
      <c r="G62" s="178">
        <v>0</v>
      </c>
      <c r="H62" s="178">
        <v>0</v>
      </c>
    </row>
    <row r="63" spans="1:8" ht="39.75" customHeight="1">
      <c r="A63" s="177" t="s">
        <v>429</v>
      </c>
      <c r="B63" s="177" t="s">
        <v>1</v>
      </c>
      <c r="C63" s="177" t="s">
        <v>426</v>
      </c>
      <c r="D63" s="177" t="s">
        <v>428</v>
      </c>
      <c r="E63" s="177"/>
      <c r="F63" s="178">
        <v>1100000</v>
      </c>
      <c r="G63" s="178">
        <v>0</v>
      </c>
      <c r="H63" s="178">
        <v>0</v>
      </c>
    </row>
    <row r="64" spans="1:8" ht="39.75" customHeight="1">
      <c r="A64" s="177" t="s">
        <v>1160</v>
      </c>
      <c r="B64" s="177" t="s">
        <v>1</v>
      </c>
      <c r="C64" s="177" t="s">
        <v>426</v>
      </c>
      <c r="D64" s="177" t="s">
        <v>428</v>
      </c>
      <c r="E64" s="177"/>
      <c r="F64" s="178">
        <v>1100000</v>
      </c>
      <c r="G64" s="178">
        <v>0</v>
      </c>
      <c r="H64" s="178">
        <v>0</v>
      </c>
    </row>
    <row r="65" spans="1:8" ht="39.75" customHeight="1">
      <c r="A65" s="177" t="s">
        <v>1161</v>
      </c>
      <c r="B65" s="177" t="s">
        <v>1</v>
      </c>
      <c r="C65" s="177" t="s">
        <v>426</v>
      </c>
      <c r="D65" s="177" t="s">
        <v>431</v>
      </c>
      <c r="E65" s="177"/>
      <c r="F65" s="178">
        <v>1100000</v>
      </c>
      <c r="G65" s="178">
        <v>0</v>
      </c>
      <c r="H65" s="178">
        <v>0</v>
      </c>
    </row>
    <row r="66" spans="1:8" ht="39.75" customHeight="1">
      <c r="A66" s="177" t="s">
        <v>1155</v>
      </c>
      <c r="B66" s="177" t="s">
        <v>1</v>
      </c>
      <c r="C66" s="177" t="s">
        <v>426</v>
      </c>
      <c r="D66" s="177" t="s">
        <v>431</v>
      </c>
      <c r="E66" s="177" t="s">
        <v>406</v>
      </c>
      <c r="F66" s="178">
        <v>1100000</v>
      </c>
      <c r="G66" s="178">
        <v>0</v>
      </c>
      <c r="H66" s="178">
        <v>0</v>
      </c>
    </row>
    <row r="67" spans="1:8" ht="39.75" customHeight="1">
      <c r="A67" s="177" t="s">
        <v>1162</v>
      </c>
      <c r="B67" s="177" t="s">
        <v>1</v>
      </c>
      <c r="C67" s="177" t="s">
        <v>433</v>
      </c>
      <c r="D67" s="177"/>
      <c r="E67" s="177"/>
      <c r="F67" s="178">
        <v>1539752</v>
      </c>
      <c r="G67" s="178">
        <v>2000000</v>
      </c>
      <c r="H67" s="178">
        <v>2000000</v>
      </c>
    </row>
    <row r="68" spans="1:8" ht="39.75" customHeight="1">
      <c r="A68" s="177" t="s">
        <v>429</v>
      </c>
      <c r="B68" s="177" t="s">
        <v>1</v>
      </c>
      <c r="C68" s="177" t="s">
        <v>433</v>
      </c>
      <c r="D68" s="177" t="s">
        <v>428</v>
      </c>
      <c r="E68" s="177"/>
      <c r="F68" s="178">
        <v>1539752</v>
      </c>
      <c r="G68" s="178">
        <v>2000000</v>
      </c>
      <c r="H68" s="178">
        <v>2000000</v>
      </c>
    </row>
    <row r="69" spans="1:8" ht="39.75" customHeight="1">
      <c r="A69" s="177" t="s">
        <v>1160</v>
      </c>
      <c r="B69" s="177" t="s">
        <v>1</v>
      </c>
      <c r="C69" s="177" t="s">
        <v>433</v>
      </c>
      <c r="D69" s="177" t="s">
        <v>428</v>
      </c>
      <c r="E69" s="177"/>
      <c r="F69" s="178">
        <v>1539752</v>
      </c>
      <c r="G69" s="178">
        <v>2000000</v>
      </c>
      <c r="H69" s="178">
        <v>2000000</v>
      </c>
    </row>
    <row r="70" spans="1:8" ht="39.75" customHeight="1">
      <c r="A70" s="177" t="s">
        <v>1163</v>
      </c>
      <c r="B70" s="177" t="s">
        <v>1</v>
      </c>
      <c r="C70" s="177" t="s">
        <v>433</v>
      </c>
      <c r="D70" s="177" t="s">
        <v>435</v>
      </c>
      <c r="E70" s="177"/>
      <c r="F70" s="178">
        <v>1539752</v>
      </c>
      <c r="G70" s="178">
        <v>2000000</v>
      </c>
      <c r="H70" s="178">
        <v>2000000</v>
      </c>
    </row>
    <row r="71" spans="1:8" ht="39.75" customHeight="1">
      <c r="A71" s="177" t="s">
        <v>1155</v>
      </c>
      <c r="B71" s="177" t="s">
        <v>1</v>
      </c>
      <c r="C71" s="177" t="s">
        <v>433</v>
      </c>
      <c r="D71" s="177" t="s">
        <v>435</v>
      </c>
      <c r="E71" s="177" t="s">
        <v>406</v>
      </c>
      <c r="F71" s="178">
        <v>1539752</v>
      </c>
      <c r="G71" s="178">
        <v>2000000</v>
      </c>
      <c r="H71" s="178">
        <v>2000000</v>
      </c>
    </row>
    <row r="72" spans="1:8" ht="39.75" customHeight="1">
      <c r="A72" s="177" t="s">
        <v>1164</v>
      </c>
      <c r="B72" s="177" t="s">
        <v>1</v>
      </c>
      <c r="C72" s="177" t="s">
        <v>437</v>
      </c>
      <c r="D72" s="177"/>
      <c r="E72" s="177"/>
      <c r="F72" s="178">
        <v>183238017</v>
      </c>
      <c r="G72" s="178">
        <v>151046841</v>
      </c>
      <c r="H72" s="178">
        <v>146125319</v>
      </c>
    </row>
    <row r="73" spans="1:8" ht="39.75" customHeight="1">
      <c r="A73" s="177" t="s">
        <v>1165</v>
      </c>
      <c r="B73" s="177" t="s">
        <v>1</v>
      </c>
      <c r="C73" s="177" t="s">
        <v>437</v>
      </c>
      <c r="D73" s="177" t="s">
        <v>439</v>
      </c>
      <c r="E73" s="177"/>
      <c r="F73" s="178">
        <v>5702007</v>
      </c>
      <c r="G73" s="178">
        <v>5404945</v>
      </c>
      <c r="H73" s="178">
        <v>5404945</v>
      </c>
    </row>
    <row r="74" spans="1:8" ht="39.75" customHeight="1">
      <c r="A74" s="177" t="s">
        <v>1166</v>
      </c>
      <c r="B74" s="177" t="s">
        <v>1</v>
      </c>
      <c r="C74" s="177" t="s">
        <v>437</v>
      </c>
      <c r="D74" s="177" t="s">
        <v>441</v>
      </c>
      <c r="E74" s="177"/>
      <c r="F74" s="178">
        <v>5702007</v>
      </c>
      <c r="G74" s="178">
        <v>5404945</v>
      </c>
      <c r="H74" s="178">
        <v>5404945</v>
      </c>
    </row>
    <row r="75" spans="1:8" ht="39.75" customHeight="1">
      <c r="A75" s="177" t="s">
        <v>1167</v>
      </c>
      <c r="B75" s="177" t="s">
        <v>1</v>
      </c>
      <c r="C75" s="177" t="s">
        <v>437</v>
      </c>
      <c r="D75" s="177" t="s">
        <v>443</v>
      </c>
      <c r="E75" s="177"/>
      <c r="F75" s="178">
        <v>53200</v>
      </c>
      <c r="G75" s="178">
        <v>53200</v>
      </c>
      <c r="H75" s="178">
        <v>53200</v>
      </c>
    </row>
    <row r="76" spans="1:8" ht="39.75" customHeight="1">
      <c r="A76" s="177" t="s">
        <v>1140</v>
      </c>
      <c r="B76" s="177" t="s">
        <v>1</v>
      </c>
      <c r="C76" s="177" t="s">
        <v>437</v>
      </c>
      <c r="D76" s="177" t="s">
        <v>443</v>
      </c>
      <c r="E76" s="177" t="s">
        <v>384</v>
      </c>
      <c r="F76" s="178">
        <v>53200</v>
      </c>
      <c r="G76" s="178">
        <v>53200</v>
      </c>
      <c r="H76" s="178">
        <v>53200</v>
      </c>
    </row>
    <row r="77" spans="1:8" ht="39.75" customHeight="1">
      <c r="A77" s="177" t="s">
        <v>1168</v>
      </c>
      <c r="B77" s="177" t="s">
        <v>1</v>
      </c>
      <c r="C77" s="177" t="s">
        <v>437</v>
      </c>
      <c r="D77" s="177" t="s">
        <v>445</v>
      </c>
      <c r="E77" s="177"/>
      <c r="F77" s="178">
        <v>5586307</v>
      </c>
      <c r="G77" s="178">
        <v>5351745</v>
      </c>
      <c r="H77" s="178">
        <v>5351745</v>
      </c>
    </row>
    <row r="78" spans="1:8" ht="39.75" customHeight="1">
      <c r="A78" s="177" t="s">
        <v>1140</v>
      </c>
      <c r="B78" s="177" t="s">
        <v>1</v>
      </c>
      <c r="C78" s="177" t="s">
        <v>437</v>
      </c>
      <c r="D78" s="177" t="s">
        <v>445</v>
      </c>
      <c r="E78" s="177" t="s">
        <v>384</v>
      </c>
      <c r="F78" s="178">
        <v>5586307</v>
      </c>
      <c r="G78" s="178">
        <v>5351745</v>
      </c>
      <c r="H78" s="178">
        <v>5351745</v>
      </c>
    </row>
    <row r="79" spans="1:8" ht="39.75" customHeight="1">
      <c r="A79" s="177" t="s">
        <v>1169</v>
      </c>
      <c r="B79" s="177" t="s">
        <v>1</v>
      </c>
      <c r="C79" s="177" t="s">
        <v>437</v>
      </c>
      <c r="D79" s="177" t="s">
        <v>449</v>
      </c>
      <c r="E79" s="177"/>
      <c r="F79" s="178">
        <v>62500</v>
      </c>
      <c r="G79" s="178">
        <v>0</v>
      </c>
      <c r="H79" s="178">
        <v>0</v>
      </c>
    </row>
    <row r="80" spans="1:8" ht="39.75" customHeight="1">
      <c r="A80" s="177" t="s">
        <v>1140</v>
      </c>
      <c r="B80" s="177" t="s">
        <v>1</v>
      </c>
      <c r="C80" s="177" t="s">
        <v>437</v>
      </c>
      <c r="D80" s="177" t="s">
        <v>449</v>
      </c>
      <c r="E80" s="177" t="s">
        <v>384</v>
      </c>
      <c r="F80" s="178">
        <v>62500</v>
      </c>
      <c r="G80" s="178">
        <v>0</v>
      </c>
      <c r="H80" s="178">
        <v>0</v>
      </c>
    </row>
    <row r="81" spans="1:8" ht="39.75" customHeight="1">
      <c r="A81" s="177" t="s">
        <v>1170</v>
      </c>
      <c r="B81" s="177" t="s">
        <v>1</v>
      </c>
      <c r="C81" s="177" t="s">
        <v>437</v>
      </c>
      <c r="D81" s="177" t="s">
        <v>451</v>
      </c>
      <c r="E81" s="177"/>
      <c r="F81" s="178">
        <v>541124</v>
      </c>
      <c r="G81" s="178">
        <v>11508084</v>
      </c>
      <c r="H81" s="178">
        <v>6574614</v>
      </c>
    </row>
    <row r="82" spans="1:8" ht="39.75" customHeight="1">
      <c r="A82" s="177" t="s">
        <v>1171</v>
      </c>
      <c r="B82" s="177" t="s">
        <v>1</v>
      </c>
      <c r="C82" s="177" t="s">
        <v>437</v>
      </c>
      <c r="D82" s="177" t="s">
        <v>453</v>
      </c>
      <c r="E82" s="177"/>
      <c r="F82" s="178">
        <v>541124</v>
      </c>
      <c r="G82" s="178">
        <v>11508084</v>
      </c>
      <c r="H82" s="178">
        <v>6574614</v>
      </c>
    </row>
    <row r="83" spans="1:8" ht="39.75" customHeight="1">
      <c r="A83" s="177" t="s">
        <v>1172</v>
      </c>
      <c r="B83" s="177" t="s">
        <v>1</v>
      </c>
      <c r="C83" s="177" t="s">
        <v>437</v>
      </c>
      <c r="D83" s="177" t="s">
        <v>455</v>
      </c>
      <c r="E83" s="177"/>
      <c r="F83" s="178">
        <v>0</v>
      </c>
      <c r="G83" s="178">
        <v>11151730</v>
      </c>
      <c r="H83" s="178">
        <v>6298935</v>
      </c>
    </row>
    <row r="84" spans="1:8" ht="39.75" customHeight="1">
      <c r="A84" s="177" t="s">
        <v>1140</v>
      </c>
      <c r="B84" s="177" t="s">
        <v>1</v>
      </c>
      <c r="C84" s="177" t="s">
        <v>437</v>
      </c>
      <c r="D84" s="177" t="s">
        <v>455</v>
      </c>
      <c r="E84" s="177" t="s">
        <v>384</v>
      </c>
      <c r="F84" s="178">
        <v>0</v>
      </c>
      <c r="G84" s="178">
        <v>11151730</v>
      </c>
      <c r="H84" s="178">
        <v>6298935</v>
      </c>
    </row>
    <row r="85" spans="1:8" ht="39.75" customHeight="1">
      <c r="A85" s="177" t="s">
        <v>1173</v>
      </c>
      <c r="B85" s="177" t="s">
        <v>1</v>
      </c>
      <c r="C85" s="177" t="s">
        <v>437</v>
      </c>
      <c r="D85" s="177" t="s">
        <v>457</v>
      </c>
      <c r="E85" s="177"/>
      <c r="F85" s="178">
        <v>0</v>
      </c>
      <c r="G85" s="178">
        <v>156354</v>
      </c>
      <c r="H85" s="178">
        <v>75679</v>
      </c>
    </row>
    <row r="86" spans="1:8" ht="39.75" customHeight="1">
      <c r="A86" s="177" t="s">
        <v>1140</v>
      </c>
      <c r="B86" s="177" t="s">
        <v>1</v>
      </c>
      <c r="C86" s="177" t="s">
        <v>437</v>
      </c>
      <c r="D86" s="177" t="s">
        <v>457</v>
      </c>
      <c r="E86" s="177" t="s">
        <v>384</v>
      </c>
      <c r="F86" s="178">
        <v>0</v>
      </c>
      <c r="G86" s="178">
        <v>156354</v>
      </c>
      <c r="H86" s="178">
        <v>75679</v>
      </c>
    </row>
    <row r="87" spans="1:8" ht="39.75" customHeight="1">
      <c r="A87" s="177" t="s">
        <v>1174</v>
      </c>
      <c r="B87" s="177" t="s">
        <v>1</v>
      </c>
      <c r="C87" s="177" t="s">
        <v>437</v>
      </c>
      <c r="D87" s="177" t="s">
        <v>459</v>
      </c>
      <c r="E87" s="177"/>
      <c r="F87" s="178">
        <v>541124</v>
      </c>
      <c r="G87" s="178">
        <v>200000</v>
      </c>
      <c r="H87" s="178">
        <v>200000</v>
      </c>
    </row>
    <row r="88" spans="1:8" ht="39.75" customHeight="1">
      <c r="A88" s="177" t="s">
        <v>1140</v>
      </c>
      <c r="B88" s="177" t="s">
        <v>1</v>
      </c>
      <c r="C88" s="177" t="s">
        <v>437</v>
      </c>
      <c r="D88" s="177" t="s">
        <v>459</v>
      </c>
      <c r="E88" s="177" t="s">
        <v>384</v>
      </c>
      <c r="F88" s="178">
        <v>541124</v>
      </c>
      <c r="G88" s="178">
        <v>200000</v>
      </c>
      <c r="H88" s="178">
        <v>200000</v>
      </c>
    </row>
    <row r="89" spans="1:8" ht="39.75" customHeight="1">
      <c r="A89" s="177" t="s">
        <v>1175</v>
      </c>
      <c r="B89" s="177" t="s">
        <v>1</v>
      </c>
      <c r="C89" s="177" t="s">
        <v>437</v>
      </c>
      <c r="D89" s="177" t="s">
        <v>461</v>
      </c>
      <c r="E89" s="177"/>
      <c r="F89" s="178">
        <v>100000</v>
      </c>
      <c r="G89" s="178">
        <v>0</v>
      </c>
      <c r="H89" s="178">
        <v>0</v>
      </c>
    </row>
    <row r="90" spans="1:8" ht="39.75" customHeight="1">
      <c r="A90" s="177" t="s">
        <v>1176</v>
      </c>
      <c r="B90" s="177" t="s">
        <v>1</v>
      </c>
      <c r="C90" s="177" t="s">
        <v>437</v>
      </c>
      <c r="D90" s="177" t="s">
        <v>463</v>
      </c>
      <c r="E90" s="177"/>
      <c r="F90" s="178">
        <v>100000</v>
      </c>
      <c r="G90" s="178">
        <v>0</v>
      </c>
      <c r="H90" s="178">
        <v>0</v>
      </c>
    </row>
    <row r="91" spans="1:8" ht="39.75" customHeight="1">
      <c r="A91" s="177" t="s">
        <v>1177</v>
      </c>
      <c r="B91" s="177" t="s">
        <v>1</v>
      </c>
      <c r="C91" s="177" t="s">
        <v>437</v>
      </c>
      <c r="D91" s="177" t="s">
        <v>465</v>
      </c>
      <c r="E91" s="177"/>
      <c r="F91" s="178">
        <v>100000</v>
      </c>
      <c r="G91" s="178">
        <v>0</v>
      </c>
      <c r="H91" s="178">
        <v>0</v>
      </c>
    </row>
    <row r="92" spans="1:8" ht="39.75" customHeight="1">
      <c r="A92" s="177" t="s">
        <v>1140</v>
      </c>
      <c r="B92" s="177" t="s">
        <v>1</v>
      </c>
      <c r="C92" s="177" t="s">
        <v>437</v>
      </c>
      <c r="D92" s="177" t="s">
        <v>465</v>
      </c>
      <c r="E92" s="177" t="s">
        <v>384</v>
      </c>
      <c r="F92" s="178">
        <v>100000</v>
      </c>
      <c r="G92" s="178">
        <v>0</v>
      </c>
      <c r="H92" s="178">
        <v>0</v>
      </c>
    </row>
    <row r="93" spans="1:8" ht="39.75" customHeight="1">
      <c r="A93" s="177" t="s">
        <v>1151</v>
      </c>
      <c r="B93" s="177" t="s">
        <v>1</v>
      </c>
      <c r="C93" s="177" t="s">
        <v>437</v>
      </c>
      <c r="D93" s="177" t="s">
        <v>396</v>
      </c>
      <c r="E93" s="177"/>
      <c r="F93" s="178">
        <v>772500</v>
      </c>
      <c r="G93" s="178">
        <v>772500</v>
      </c>
      <c r="H93" s="178">
        <v>772500</v>
      </c>
    </row>
    <row r="94" spans="1:8" ht="39.75" customHeight="1">
      <c r="A94" s="177" t="s">
        <v>1152</v>
      </c>
      <c r="B94" s="177" t="s">
        <v>1</v>
      </c>
      <c r="C94" s="177" t="s">
        <v>437</v>
      </c>
      <c r="D94" s="177" t="s">
        <v>398</v>
      </c>
      <c r="E94" s="177"/>
      <c r="F94" s="178">
        <v>772500</v>
      </c>
      <c r="G94" s="178">
        <v>772500</v>
      </c>
      <c r="H94" s="178">
        <v>772500</v>
      </c>
    </row>
    <row r="95" spans="1:8" ht="39.75" customHeight="1">
      <c r="A95" s="177" t="s">
        <v>1178</v>
      </c>
      <c r="B95" s="177" t="s">
        <v>1</v>
      </c>
      <c r="C95" s="177" t="s">
        <v>437</v>
      </c>
      <c r="D95" s="177" t="s">
        <v>487</v>
      </c>
      <c r="E95" s="177"/>
      <c r="F95" s="178">
        <v>6000</v>
      </c>
      <c r="G95" s="178">
        <v>6000</v>
      </c>
      <c r="H95" s="178">
        <v>6000</v>
      </c>
    </row>
    <row r="96" spans="1:8" ht="39.75" customHeight="1">
      <c r="A96" s="177" t="s">
        <v>1140</v>
      </c>
      <c r="B96" s="177" t="s">
        <v>1</v>
      </c>
      <c r="C96" s="177" t="s">
        <v>437</v>
      </c>
      <c r="D96" s="177" t="s">
        <v>487</v>
      </c>
      <c r="E96" s="177" t="s">
        <v>384</v>
      </c>
      <c r="F96" s="178">
        <v>6000</v>
      </c>
      <c r="G96" s="178">
        <v>6000</v>
      </c>
      <c r="H96" s="178">
        <v>6000</v>
      </c>
    </row>
    <row r="97" spans="1:8" ht="39.75" customHeight="1">
      <c r="A97" s="177" t="s">
        <v>1179</v>
      </c>
      <c r="B97" s="177" t="s">
        <v>1</v>
      </c>
      <c r="C97" s="177" t="s">
        <v>437</v>
      </c>
      <c r="D97" s="177" t="s">
        <v>489</v>
      </c>
      <c r="E97" s="177"/>
      <c r="F97" s="178">
        <v>766500</v>
      </c>
      <c r="G97" s="178">
        <v>766500</v>
      </c>
      <c r="H97" s="178">
        <v>766500</v>
      </c>
    </row>
    <row r="98" spans="1:8" ht="39.75" customHeight="1">
      <c r="A98" s="177" t="s">
        <v>1138</v>
      </c>
      <c r="B98" s="177" t="s">
        <v>1</v>
      </c>
      <c r="C98" s="177" t="s">
        <v>437</v>
      </c>
      <c r="D98" s="177" t="s">
        <v>489</v>
      </c>
      <c r="E98" s="177" t="s">
        <v>380</v>
      </c>
      <c r="F98" s="178">
        <v>671832</v>
      </c>
      <c r="G98" s="178">
        <v>736500</v>
      </c>
      <c r="H98" s="178">
        <v>736500</v>
      </c>
    </row>
    <row r="99" spans="1:8" ht="39.75" customHeight="1">
      <c r="A99" s="177" t="s">
        <v>1140</v>
      </c>
      <c r="B99" s="177" t="s">
        <v>1</v>
      </c>
      <c r="C99" s="177" t="s">
        <v>437</v>
      </c>
      <c r="D99" s="177" t="s">
        <v>489</v>
      </c>
      <c r="E99" s="177" t="s">
        <v>384</v>
      </c>
      <c r="F99" s="178">
        <v>94668</v>
      </c>
      <c r="G99" s="178">
        <v>30000</v>
      </c>
      <c r="H99" s="178">
        <v>30000</v>
      </c>
    </row>
    <row r="100" spans="1:8" ht="39.75" customHeight="1">
      <c r="A100" s="177" t="s">
        <v>1180</v>
      </c>
      <c r="B100" s="177" t="s">
        <v>1</v>
      </c>
      <c r="C100" s="177" t="s">
        <v>437</v>
      </c>
      <c r="D100" s="177" t="s">
        <v>491</v>
      </c>
      <c r="E100" s="177"/>
      <c r="F100" s="178">
        <v>51435564</v>
      </c>
      <c r="G100" s="178">
        <v>50072000</v>
      </c>
      <c r="H100" s="178">
        <v>50072000</v>
      </c>
    </row>
    <row r="101" spans="1:8" ht="39.75" customHeight="1">
      <c r="A101" s="177" t="s">
        <v>1181</v>
      </c>
      <c r="B101" s="177" t="s">
        <v>1</v>
      </c>
      <c r="C101" s="177" t="s">
        <v>437</v>
      </c>
      <c r="D101" s="177" t="s">
        <v>493</v>
      </c>
      <c r="E101" s="177"/>
      <c r="F101" s="178">
        <v>51435564</v>
      </c>
      <c r="G101" s="178">
        <v>50072000</v>
      </c>
      <c r="H101" s="178">
        <v>50072000</v>
      </c>
    </row>
    <row r="102" spans="1:8" ht="39.75" customHeight="1">
      <c r="A102" s="177" t="s">
        <v>1182</v>
      </c>
      <c r="B102" s="177" t="s">
        <v>1</v>
      </c>
      <c r="C102" s="177" t="s">
        <v>437</v>
      </c>
      <c r="D102" s="177" t="s">
        <v>495</v>
      </c>
      <c r="E102" s="177"/>
      <c r="F102" s="178">
        <v>51435564</v>
      </c>
      <c r="G102" s="178">
        <v>50072000</v>
      </c>
      <c r="H102" s="178">
        <v>50072000</v>
      </c>
    </row>
    <row r="103" spans="1:8" ht="39.75" customHeight="1">
      <c r="A103" s="177" t="s">
        <v>1138</v>
      </c>
      <c r="B103" s="177" t="s">
        <v>1</v>
      </c>
      <c r="C103" s="177" t="s">
        <v>437</v>
      </c>
      <c r="D103" s="177" t="s">
        <v>495</v>
      </c>
      <c r="E103" s="177" t="s">
        <v>380</v>
      </c>
      <c r="F103" s="178">
        <v>48683314</v>
      </c>
      <c r="G103" s="178">
        <v>47292232</v>
      </c>
      <c r="H103" s="178">
        <v>47292232</v>
      </c>
    </row>
    <row r="104" spans="1:8" ht="39.75" customHeight="1">
      <c r="A104" s="177" t="s">
        <v>1140</v>
      </c>
      <c r="B104" s="177" t="s">
        <v>1</v>
      </c>
      <c r="C104" s="177" t="s">
        <v>437</v>
      </c>
      <c r="D104" s="177" t="s">
        <v>495</v>
      </c>
      <c r="E104" s="177" t="s">
        <v>384</v>
      </c>
      <c r="F104" s="178">
        <v>2751450</v>
      </c>
      <c r="G104" s="178">
        <v>2778968</v>
      </c>
      <c r="H104" s="178">
        <v>2778968</v>
      </c>
    </row>
    <row r="105" spans="1:8" ht="39.75" customHeight="1">
      <c r="A105" s="177" t="s">
        <v>1155</v>
      </c>
      <c r="B105" s="177" t="s">
        <v>1</v>
      </c>
      <c r="C105" s="177" t="s">
        <v>437</v>
      </c>
      <c r="D105" s="177" t="s">
        <v>495</v>
      </c>
      <c r="E105" s="177" t="s">
        <v>406</v>
      </c>
      <c r="F105" s="178">
        <v>800</v>
      </c>
      <c r="G105" s="178">
        <v>800</v>
      </c>
      <c r="H105" s="178">
        <v>800</v>
      </c>
    </row>
    <row r="106" spans="1:8" ht="39.75" customHeight="1">
      <c r="A106" s="177" t="s">
        <v>1183</v>
      </c>
      <c r="B106" s="177" t="s">
        <v>1</v>
      </c>
      <c r="C106" s="177" t="s">
        <v>437</v>
      </c>
      <c r="D106" s="177" t="s">
        <v>497</v>
      </c>
      <c r="E106" s="177"/>
      <c r="F106" s="178">
        <v>12924653</v>
      </c>
      <c r="G106" s="178">
        <v>13568623</v>
      </c>
      <c r="H106" s="178">
        <v>13580571</v>
      </c>
    </row>
    <row r="107" spans="1:8" ht="39.75" customHeight="1">
      <c r="A107" s="177" t="s">
        <v>1184</v>
      </c>
      <c r="B107" s="177" t="s">
        <v>1</v>
      </c>
      <c r="C107" s="177" t="s">
        <v>437</v>
      </c>
      <c r="D107" s="177" t="s">
        <v>499</v>
      </c>
      <c r="E107" s="177"/>
      <c r="F107" s="178">
        <v>12924653</v>
      </c>
      <c r="G107" s="178">
        <v>13568623</v>
      </c>
      <c r="H107" s="178">
        <v>13580571</v>
      </c>
    </row>
    <row r="108" spans="1:8" ht="39.75" customHeight="1">
      <c r="A108" s="177" t="s">
        <v>1185</v>
      </c>
      <c r="B108" s="177" t="s">
        <v>1</v>
      </c>
      <c r="C108" s="177" t="s">
        <v>437</v>
      </c>
      <c r="D108" s="177" t="s">
        <v>501</v>
      </c>
      <c r="E108" s="177"/>
      <c r="F108" s="178">
        <v>12924653</v>
      </c>
      <c r="G108" s="178">
        <v>13568623</v>
      </c>
      <c r="H108" s="178">
        <v>13580571</v>
      </c>
    </row>
    <row r="109" spans="1:8" ht="39.75" customHeight="1">
      <c r="A109" s="177" t="s">
        <v>1138</v>
      </c>
      <c r="B109" s="177" t="s">
        <v>1</v>
      </c>
      <c r="C109" s="177" t="s">
        <v>437</v>
      </c>
      <c r="D109" s="177" t="s">
        <v>501</v>
      </c>
      <c r="E109" s="177" t="s">
        <v>380</v>
      </c>
      <c r="F109" s="178">
        <v>11048460</v>
      </c>
      <c r="G109" s="178">
        <v>11734823</v>
      </c>
      <c r="H109" s="178">
        <v>11734823</v>
      </c>
    </row>
    <row r="110" spans="1:8" ht="39.75" customHeight="1">
      <c r="A110" s="177" t="s">
        <v>1140</v>
      </c>
      <c r="B110" s="177" t="s">
        <v>1</v>
      </c>
      <c r="C110" s="177" t="s">
        <v>437</v>
      </c>
      <c r="D110" s="177" t="s">
        <v>501</v>
      </c>
      <c r="E110" s="177" t="s">
        <v>384</v>
      </c>
      <c r="F110" s="178">
        <v>1876193</v>
      </c>
      <c r="G110" s="178">
        <v>1833800</v>
      </c>
      <c r="H110" s="178">
        <v>1845748</v>
      </c>
    </row>
    <row r="111" spans="1:8" ht="39.75" customHeight="1">
      <c r="A111" s="177" t="s">
        <v>1186</v>
      </c>
      <c r="B111" s="177" t="s">
        <v>1</v>
      </c>
      <c r="C111" s="177" t="s">
        <v>437</v>
      </c>
      <c r="D111" s="177" t="s">
        <v>503</v>
      </c>
      <c r="E111" s="177"/>
      <c r="F111" s="178">
        <v>108383788</v>
      </c>
      <c r="G111" s="178">
        <v>68672589</v>
      </c>
      <c r="H111" s="178">
        <v>68672589</v>
      </c>
    </row>
    <row r="112" spans="1:8" ht="39.75" customHeight="1">
      <c r="A112" s="177" t="s">
        <v>1187</v>
      </c>
      <c r="B112" s="177" t="s">
        <v>1</v>
      </c>
      <c r="C112" s="177" t="s">
        <v>437</v>
      </c>
      <c r="D112" s="177" t="s">
        <v>505</v>
      </c>
      <c r="E112" s="177"/>
      <c r="F112" s="178">
        <v>102625505</v>
      </c>
      <c r="G112" s="178">
        <v>68672589</v>
      </c>
      <c r="H112" s="178">
        <v>68672589</v>
      </c>
    </row>
    <row r="113" spans="1:8" ht="39.75" customHeight="1">
      <c r="A113" s="177" t="s">
        <v>1188</v>
      </c>
      <c r="B113" s="177" t="s">
        <v>1</v>
      </c>
      <c r="C113" s="177" t="s">
        <v>437</v>
      </c>
      <c r="D113" s="177" t="s">
        <v>507</v>
      </c>
      <c r="E113" s="177"/>
      <c r="F113" s="178">
        <v>3030445</v>
      </c>
      <c r="G113" s="178">
        <v>2732935</v>
      </c>
      <c r="H113" s="178">
        <v>2732935</v>
      </c>
    </row>
    <row r="114" spans="1:8" ht="39.75" customHeight="1">
      <c r="A114" s="177" t="s">
        <v>1189</v>
      </c>
      <c r="B114" s="177" t="s">
        <v>1</v>
      </c>
      <c r="C114" s="177" t="s">
        <v>437</v>
      </c>
      <c r="D114" s="177" t="s">
        <v>507</v>
      </c>
      <c r="E114" s="177" t="s">
        <v>509</v>
      </c>
      <c r="F114" s="178">
        <v>3030445</v>
      </c>
      <c r="G114" s="178">
        <v>2732935</v>
      </c>
      <c r="H114" s="178">
        <v>2732935</v>
      </c>
    </row>
    <row r="115" spans="1:8" ht="39.75" customHeight="1">
      <c r="A115" s="177" t="s">
        <v>1190</v>
      </c>
      <c r="B115" s="177" t="s">
        <v>1</v>
      </c>
      <c r="C115" s="177" t="s">
        <v>437</v>
      </c>
      <c r="D115" s="177" t="s">
        <v>511</v>
      </c>
      <c r="E115" s="177"/>
      <c r="F115" s="178">
        <v>60333776</v>
      </c>
      <c r="G115" s="178">
        <v>46599410</v>
      </c>
      <c r="H115" s="178">
        <v>46599410</v>
      </c>
    </row>
    <row r="116" spans="1:8" ht="39.75" customHeight="1">
      <c r="A116" s="177" t="s">
        <v>1189</v>
      </c>
      <c r="B116" s="177" t="s">
        <v>1</v>
      </c>
      <c r="C116" s="177" t="s">
        <v>437</v>
      </c>
      <c r="D116" s="177" t="s">
        <v>511</v>
      </c>
      <c r="E116" s="177" t="s">
        <v>509</v>
      </c>
      <c r="F116" s="178">
        <v>60333776</v>
      </c>
      <c r="G116" s="178">
        <v>46599410</v>
      </c>
      <c r="H116" s="178">
        <v>46599410</v>
      </c>
    </row>
    <row r="117" spans="1:8" ht="39.75" customHeight="1">
      <c r="A117" s="177" t="s">
        <v>1191</v>
      </c>
      <c r="B117" s="177" t="s">
        <v>1</v>
      </c>
      <c r="C117" s="177" t="s">
        <v>437</v>
      </c>
      <c r="D117" s="177" t="s">
        <v>513</v>
      </c>
      <c r="E117" s="177"/>
      <c r="F117" s="178">
        <v>39261284</v>
      </c>
      <c r="G117" s="178">
        <v>19340244</v>
      </c>
      <c r="H117" s="178">
        <v>19340244</v>
      </c>
    </row>
    <row r="118" spans="1:8" ht="39.75" customHeight="1">
      <c r="A118" s="177" t="s">
        <v>1189</v>
      </c>
      <c r="B118" s="177" t="s">
        <v>1</v>
      </c>
      <c r="C118" s="177" t="s">
        <v>437</v>
      </c>
      <c r="D118" s="177" t="s">
        <v>513</v>
      </c>
      <c r="E118" s="177" t="s">
        <v>509</v>
      </c>
      <c r="F118" s="178">
        <v>39261284</v>
      </c>
      <c r="G118" s="178">
        <v>19340244</v>
      </c>
      <c r="H118" s="178">
        <v>19340244</v>
      </c>
    </row>
    <row r="119" spans="1:8" ht="39.75" customHeight="1">
      <c r="A119" s="177" t="s">
        <v>1192</v>
      </c>
      <c r="B119" s="177" t="s">
        <v>1</v>
      </c>
      <c r="C119" s="177" t="s">
        <v>437</v>
      </c>
      <c r="D119" s="177" t="s">
        <v>515</v>
      </c>
      <c r="E119" s="177"/>
      <c r="F119" s="178">
        <v>5758283</v>
      </c>
      <c r="G119" s="178">
        <v>0</v>
      </c>
      <c r="H119" s="178">
        <v>0</v>
      </c>
    </row>
    <row r="120" spans="1:8" ht="39.75" customHeight="1">
      <c r="A120" s="177" t="s">
        <v>1193</v>
      </c>
      <c r="B120" s="177" t="s">
        <v>1</v>
      </c>
      <c r="C120" s="177" t="s">
        <v>437</v>
      </c>
      <c r="D120" s="177" t="s">
        <v>517</v>
      </c>
      <c r="E120" s="177"/>
      <c r="F120" s="178">
        <v>5758283</v>
      </c>
      <c r="G120" s="178">
        <v>0</v>
      </c>
      <c r="H120" s="178">
        <v>0</v>
      </c>
    </row>
    <row r="121" spans="1:8" ht="39.75" customHeight="1">
      <c r="A121" s="177" t="s">
        <v>1189</v>
      </c>
      <c r="B121" s="177" t="s">
        <v>1</v>
      </c>
      <c r="C121" s="177" t="s">
        <v>437</v>
      </c>
      <c r="D121" s="177" t="s">
        <v>517</v>
      </c>
      <c r="E121" s="177" t="s">
        <v>509</v>
      </c>
      <c r="F121" s="178">
        <v>5758283</v>
      </c>
      <c r="G121" s="178">
        <v>0</v>
      </c>
      <c r="H121" s="178">
        <v>0</v>
      </c>
    </row>
    <row r="122" spans="1:8" ht="39.75" customHeight="1">
      <c r="A122" s="177" t="s">
        <v>429</v>
      </c>
      <c r="B122" s="177" t="s">
        <v>1</v>
      </c>
      <c r="C122" s="177" t="s">
        <v>437</v>
      </c>
      <c r="D122" s="177" t="s">
        <v>428</v>
      </c>
      <c r="E122" s="177"/>
      <c r="F122" s="178">
        <v>1834781</v>
      </c>
      <c r="G122" s="178">
        <v>1048100</v>
      </c>
      <c r="H122" s="178">
        <v>1048100</v>
      </c>
    </row>
    <row r="123" spans="1:8" ht="39.75" customHeight="1">
      <c r="A123" s="177" t="s">
        <v>1160</v>
      </c>
      <c r="B123" s="177" t="s">
        <v>1</v>
      </c>
      <c r="C123" s="177" t="s">
        <v>437</v>
      </c>
      <c r="D123" s="177" t="s">
        <v>428</v>
      </c>
      <c r="E123" s="177"/>
      <c r="F123" s="178">
        <v>1834781</v>
      </c>
      <c r="G123" s="178">
        <v>1048100</v>
      </c>
      <c r="H123" s="178">
        <v>1048100</v>
      </c>
    </row>
    <row r="124" spans="1:8" ht="39.75" customHeight="1">
      <c r="A124" s="177" t="s">
        <v>1194</v>
      </c>
      <c r="B124" s="177" t="s">
        <v>1</v>
      </c>
      <c r="C124" s="177" t="s">
        <v>437</v>
      </c>
      <c r="D124" s="177" t="s">
        <v>519</v>
      </c>
      <c r="E124" s="177"/>
      <c r="F124" s="178">
        <v>585800</v>
      </c>
      <c r="G124" s="178">
        <v>0</v>
      </c>
      <c r="H124" s="178">
        <v>0</v>
      </c>
    </row>
    <row r="125" spans="1:8" ht="39.75" customHeight="1">
      <c r="A125" s="177" t="s">
        <v>1189</v>
      </c>
      <c r="B125" s="177" t="s">
        <v>1</v>
      </c>
      <c r="C125" s="177" t="s">
        <v>437</v>
      </c>
      <c r="D125" s="177" t="s">
        <v>519</v>
      </c>
      <c r="E125" s="177" t="s">
        <v>509</v>
      </c>
      <c r="F125" s="178">
        <v>585800</v>
      </c>
      <c r="G125" s="178">
        <v>0</v>
      </c>
      <c r="H125" s="178">
        <v>0</v>
      </c>
    </row>
    <row r="126" spans="1:8" ht="39.75" customHeight="1">
      <c r="A126" s="177" t="s">
        <v>1195</v>
      </c>
      <c r="B126" s="177" t="s">
        <v>1</v>
      </c>
      <c r="C126" s="177" t="s">
        <v>437</v>
      </c>
      <c r="D126" s="177" t="s">
        <v>521</v>
      </c>
      <c r="E126" s="177"/>
      <c r="F126" s="178">
        <v>1248981</v>
      </c>
      <c r="G126" s="178">
        <v>1048100</v>
      </c>
      <c r="H126" s="178">
        <v>1048100</v>
      </c>
    </row>
    <row r="127" spans="1:8" ht="39.75" customHeight="1">
      <c r="A127" s="177" t="s">
        <v>1140</v>
      </c>
      <c r="B127" s="177" t="s">
        <v>1</v>
      </c>
      <c r="C127" s="177" t="s">
        <v>437</v>
      </c>
      <c r="D127" s="177" t="s">
        <v>521</v>
      </c>
      <c r="E127" s="177" t="s">
        <v>384</v>
      </c>
      <c r="F127" s="178">
        <v>992600</v>
      </c>
      <c r="G127" s="178">
        <v>1048100</v>
      </c>
      <c r="H127" s="178">
        <v>1048100</v>
      </c>
    </row>
    <row r="128" spans="1:8" ht="39.75" customHeight="1">
      <c r="A128" s="177" t="s">
        <v>1155</v>
      </c>
      <c r="B128" s="177" t="s">
        <v>1</v>
      </c>
      <c r="C128" s="177" t="s">
        <v>437</v>
      </c>
      <c r="D128" s="177" t="s">
        <v>521</v>
      </c>
      <c r="E128" s="177" t="s">
        <v>406</v>
      </c>
      <c r="F128" s="178">
        <v>256381</v>
      </c>
      <c r="G128" s="178">
        <v>0</v>
      </c>
      <c r="H128" s="178">
        <v>0</v>
      </c>
    </row>
    <row r="129" spans="1:8" ht="39.75" customHeight="1">
      <c r="A129" s="177" t="s">
        <v>533</v>
      </c>
      <c r="B129" s="177" t="s">
        <v>1</v>
      </c>
      <c r="C129" s="177" t="s">
        <v>437</v>
      </c>
      <c r="D129" s="177" t="s">
        <v>532</v>
      </c>
      <c r="E129" s="177"/>
      <c r="F129" s="178">
        <v>604800</v>
      </c>
      <c r="G129" s="178">
        <v>0</v>
      </c>
      <c r="H129" s="178">
        <v>0</v>
      </c>
    </row>
    <row r="130" spans="1:8" ht="39.75" customHeight="1">
      <c r="A130" s="177" t="s">
        <v>1196</v>
      </c>
      <c r="B130" s="177" t="s">
        <v>1</v>
      </c>
      <c r="C130" s="177" t="s">
        <v>437</v>
      </c>
      <c r="D130" s="177" t="s">
        <v>532</v>
      </c>
      <c r="E130" s="177"/>
      <c r="F130" s="178">
        <v>604800</v>
      </c>
      <c r="G130" s="178">
        <v>0</v>
      </c>
      <c r="H130" s="178">
        <v>0</v>
      </c>
    </row>
    <row r="131" spans="1:8" ht="39.75" customHeight="1">
      <c r="A131" s="177" t="s">
        <v>1141</v>
      </c>
      <c r="B131" s="177" t="s">
        <v>1</v>
      </c>
      <c r="C131" s="177" t="s">
        <v>437</v>
      </c>
      <c r="D131" s="177" t="s">
        <v>534</v>
      </c>
      <c r="E131" s="177"/>
      <c r="F131" s="178">
        <v>604800</v>
      </c>
      <c r="G131" s="178">
        <v>0</v>
      </c>
      <c r="H131" s="178">
        <v>0</v>
      </c>
    </row>
    <row r="132" spans="1:8" ht="39.75" customHeight="1">
      <c r="A132" s="177" t="s">
        <v>1138</v>
      </c>
      <c r="B132" s="177" t="s">
        <v>1</v>
      </c>
      <c r="C132" s="177" t="s">
        <v>437</v>
      </c>
      <c r="D132" s="177" t="s">
        <v>534</v>
      </c>
      <c r="E132" s="177" t="s">
        <v>380</v>
      </c>
      <c r="F132" s="178">
        <v>604800</v>
      </c>
      <c r="G132" s="178">
        <v>0</v>
      </c>
      <c r="H132" s="178">
        <v>0</v>
      </c>
    </row>
    <row r="133" spans="1:8" ht="39.75" customHeight="1">
      <c r="A133" s="177" t="s">
        <v>537</v>
      </c>
      <c r="B133" s="177" t="s">
        <v>1</v>
      </c>
      <c r="C133" s="177" t="s">
        <v>437</v>
      </c>
      <c r="D133" s="177" t="s">
        <v>536</v>
      </c>
      <c r="E133" s="177"/>
      <c r="F133" s="178">
        <v>938800</v>
      </c>
      <c r="G133" s="178">
        <v>0</v>
      </c>
      <c r="H133" s="178">
        <v>0</v>
      </c>
    </row>
    <row r="134" spans="1:8" ht="39.75" customHeight="1">
      <c r="A134" s="177" t="s">
        <v>1197</v>
      </c>
      <c r="B134" s="177" t="s">
        <v>1</v>
      </c>
      <c r="C134" s="177" t="s">
        <v>437</v>
      </c>
      <c r="D134" s="177" t="s">
        <v>536</v>
      </c>
      <c r="E134" s="177"/>
      <c r="F134" s="178">
        <v>938800</v>
      </c>
      <c r="G134" s="178">
        <v>0</v>
      </c>
      <c r="H134" s="178">
        <v>0</v>
      </c>
    </row>
    <row r="135" spans="1:8" ht="39.75" customHeight="1">
      <c r="A135" s="177" t="s">
        <v>1198</v>
      </c>
      <c r="B135" s="177" t="s">
        <v>1</v>
      </c>
      <c r="C135" s="177" t="s">
        <v>437</v>
      </c>
      <c r="D135" s="177" t="s">
        <v>539</v>
      </c>
      <c r="E135" s="177"/>
      <c r="F135" s="178">
        <v>938800</v>
      </c>
      <c r="G135" s="178">
        <v>0</v>
      </c>
      <c r="H135" s="178">
        <v>0</v>
      </c>
    </row>
    <row r="136" spans="1:8" ht="39.75" customHeight="1">
      <c r="A136" s="177" t="s">
        <v>1138</v>
      </c>
      <c r="B136" s="177" t="s">
        <v>1</v>
      </c>
      <c r="C136" s="177" t="s">
        <v>437</v>
      </c>
      <c r="D136" s="177" t="s">
        <v>539</v>
      </c>
      <c r="E136" s="177" t="s">
        <v>380</v>
      </c>
      <c r="F136" s="178">
        <v>938800</v>
      </c>
      <c r="G136" s="178">
        <v>0</v>
      </c>
      <c r="H136" s="178">
        <v>0</v>
      </c>
    </row>
    <row r="137" spans="1:8" ht="39.75" customHeight="1">
      <c r="A137" s="177" t="s">
        <v>1199</v>
      </c>
      <c r="B137" s="177" t="s">
        <v>1</v>
      </c>
      <c r="C137" s="177" t="s">
        <v>541</v>
      </c>
      <c r="D137" s="177"/>
      <c r="E137" s="177"/>
      <c r="F137" s="178">
        <v>29701780.72</v>
      </c>
      <c r="G137" s="178">
        <v>18499805</v>
      </c>
      <c r="H137" s="178">
        <v>18499505</v>
      </c>
    </row>
    <row r="138" spans="1:8" ht="39.75" customHeight="1">
      <c r="A138" s="177" t="s">
        <v>1200</v>
      </c>
      <c r="B138" s="177" t="s">
        <v>1</v>
      </c>
      <c r="C138" s="177" t="s">
        <v>543</v>
      </c>
      <c r="D138" s="177"/>
      <c r="E138" s="177"/>
      <c r="F138" s="178">
        <v>3426400</v>
      </c>
      <c r="G138" s="178">
        <v>3435400</v>
      </c>
      <c r="H138" s="178">
        <v>3435100</v>
      </c>
    </row>
    <row r="139" spans="1:8" ht="39.75" customHeight="1">
      <c r="A139" s="177" t="s">
        <v>1151</v>
      </c>
      <c r="B139" s="177" t="s">
        <v>1</v>
      </c>
      <c r="C139" s="177" t="s">
        <v>543</v>
      </c>
      <c r="D139" s="177" t="s">
        <v>396</v>
      </c>
      <c r="E139" s="177"/>
      <c r="F139" s="178">
        <v>3426400</v>
      </c>
      <c r="G139" s="178">
        <v>3435400</v>
      </c>
      <c r="H139" s="178">
        <v>3435100</v>
      </c>
    </row>
    <row r="140" spans="1:8" ht="39.75" customHeight="1">
      <c r="A140" s="177" t="s">
        <v>1152</v>
      </c>
      <c r="B140" s="177" t="s">
        <v>1</v>
      </c>
      <c r="C140" s="177" t="s">
        <v>543</v>
      </c>
      <c r="D140" s="177" t="s">
        <v>398</v>
      </c>
      <c r="E140" s="177"/>
      <c r="F140" s="178">
        <v>2593100</v>
      </c>
      <c r="G140" s="178">
        <v>2593100</v>
      </c>
      <c r="H140" s="178">
        <v>2593100</v>
      </c>
    </row>
    <row r="141" spans="1:8" ht="39.75" customHeight="1">
      <c r="A141" s="177" t="s">
        <v>1201</v>
      </c>
      <c r="B141" s="177" t="s">
        <v>1</v>
      </c>
      <c r="C141" s="177" t="s">
        <v>543</v>
      </c>
      <c r="D141" s="177" t="s">
        <v>545</v>
      </c>
      <c r="E141" s="177"/>
      <c r="F141" s="178">
        <v>2593100</v>
      </c>
      <c r="G141" s="178">
        <v>2593100</v>
      </c>
      <c r="H141" s="178">
        <v>2593100</v>
      </c>
    </row>
    <row r="142" spans="1:8" ht="39.75" customHeight="1">
      <c r="A142" s="177" t="s">
        <v>1138</v>
      </c>
      <c r="B142" s="177" t="s">
        <v>1</v>
      </c>
      <c r="C142" s="177" t="s">
        <v>543</v>
      </c>
      <c r="D142" s="177" t="s">
        <v>545</v>
      </c>
      <c r="E142" s="177" t="s">
        <v>380</v>
      </c>
      <c r="F142" s="178">
        <v>2278995</v>
      </c>
      <c r="G142" s="178">
        <v>2228995</v>
      </c>
      <c r="H142" s="178">
        <v>2228995</v>
      </c>
    </row>
    <row r="143" spans="1:8" ht="39.75" customHeight="1">
      <c r="A143" s="177" t="s">
        <v>1140</v>
      </c>
      <c r="B143" s="177" t="s">
        <v>1</v>
      </c>
      <c r="C143" s="177" t="s">
        <v>543</v>
      </c>
      <c r="D143" s="177" t="s">
        <v>545</v>
      </c>
      <c r="E143" s="177" t="s">
        <v>384</v>
      </c>
      <c r="F143" s="178">
        <v>314105</v>
      </c>
      <c r="G143" s="178">
        <v>364105</v>
      </c>
      <c r="H143" s="178">
        <v>364105</v>
      </c>
    </row>
    <row r="144" spans="1:8" ht="39.75" customHeight="1">
      <c r="A144" s="177" t="s">
        <v>1202</v>
      </c>
      <c r="B144" s="177" t="s">
        <v>1</v>
      </c>
      <c r="C144" s="177" t="s">
        <v>543</v>
      </c>
      <c r="D144" s="177" t="s">
        <v>547</v>
      </c>
      <c r="E144" s="177"/>
      <c r="F144" s="178">
        <v>833300</v>
      </c>
      <c r="G144" s="178">
        <v>842300</v>
      </c>
      <c r="H144" s="178">
        <v>842000</v>
      </c>
    </row>
    <row r="145" spans="1:8" ht="39.75" customHeight="1">
      <c r="A145" s="177" t="s">
        <v>1201</v>
      </c>
      <c r="B145" s="177" t="s">
        <v>1</v>
      </c>
      <c r="C145" s="177" t="s">
        <v>543</v>
      </c>
      <c r="D145" s="177" t="s">
        <v>548</v>
      </c>
      <c r="E145" s="177"/>
      <c r="F145" s="178">
        <v>833300</v>
      </c>
      <c r="G145" s="178">
        <v>842300</v>
      </c>
      <c r="H145" s="178">
        <v>842000</v>
      </c>
    </row>
    <row r="146" spans="1:8" ht="39.75" customHeight="1">
      <c r="A146" s="177" t="s">
        <v>1138</v>
      </c>
      <c r="B146" s="177" t="s">
        <v>1</v>
      </c>
      <c r="C146" s="177" t="s">
        <v>543</v>
      </c>
      <c r="D146" s="177" t="s">
        <v>548</v>
      </c>
      <c r="E146" s="177" t="s">
        <v>380</v>
      </c>
      <c r="F146" s="178">
        <v>698855</v>
      </c>
      <c r="G146" s="178">
        <v>842300</v>
      </c>
      <c r="H146" s="178">
        <v>842000</v>
      </c>
    </row>
    <row r="147" spans="1:8" ht="39.75" customHeight="1">
      <c r="A147" s="177" t="s">
        <v>1140</v>
      </c>
      <c r="B147" s="177" t="s">
        <v>1</v>
      </c>
      <c r="C147" s="177" t="s">
        <v>543</v>
      </c>
      <c r="D147" s="177" t="s">
        <v>548</v>
      </c>
      <c r="E147" s="177" t="s">
        <v>384</v>
      </c>
      <c r="F147" s="178">
        <v>134445</v>
      </c>
      <c r="G147" s="178">
        <v>0</v>
      </c>
      <c r="H147" s="178">
        <v>0</v>
      </c>
    </row>
    <row r="148" spans="1:8" ht="39.75" customHeight="1">
      <c r="A148" s="177" t="s">
        <v>1203</v>
      </c>
      <c r="B148" s="177" t="s">
        <v>1</v>
      </c>
      <c r="C148" s="177" t="s">
        <v>550</v>
      </c>
      <c r="D148" s="177"/>
      <c r="E148" s="177"/>
      <c r="F148" s="178">
        <v>24255593.72</v>
      </c>
      <c r="G148" s="178">
        <v>15064405</v>
      </c>
      <c r="H148" s="178">
        <v>15064405</v>
      </c>
    </row>
    <row r="149" spans="1:8" ht="39.75" customHeight="1">
      <c r="A149" s="177" t="s">
        <v>1204</v>
      </c>
      <c r="B149" s="177" t="s">
        <v>1</v>
      </c>
      <c r="C149" s="177" t="s">
        <v>550</v>
      </c>
      <c r="D149" s="177" t="s">
        <v>552</v>
      </c>
      <c r="E149" s="177"/>
      <c r="F149" s="178">
        <v>6561871</v>
      </c>
      <c r="G149" s="178">
        <v>4709371</v>
      </c>
      <c r="H149" s="178">
        <v>4709371</v>
      </c>
    </row>
    <row r="150" spans="1:8" ht="39.75" customHeight="1">
      <c r="A150" s="177" t="s">
        <v>1205</v>
      </c>
      <c r="B150" s="177" t="s">
        <v>1</v>
      </c>
      <c r="C150" s="177" t="s">
        <v>550</v>
      </c>
      <c r="D150" s="177" t="s">
        <v>554</v>
      </c>
      <c r="E150" s="177"/>
      <c r="F150" s="178">
        <v>6561871</v>
      </c>
      <c r="G150" s="178">
        <v>4709371</v>
      </c>
      <c r="H150" s="178">
        <v>4709371</v>
      </c>
    </row>
    <row r="151" spans="1:8" ht="39.75" customHeight="1">
      <c r="A151" s="177" t="s">
        <v>1206</v>
      </c>
      <c r="B151" s="177" t="s">
        <v>1</v>
      </c>
      <c r="C151" s="177" t="s">
        <v>550</v>
      </c>
      <c r="D151" s="177" t="s">
        <v>556</v>
      </c>
      <c r="E151" s="177"/>
      <c r="F151" s="178">
        <v>6056910</v>
      </c>
      <c r="G151" s="178">
        <v>4256910</v>
      </c>
      <c r="H151" s="178">
        <v>4256910</v>
      </c>
    </row>
    <row r="152" spans="1:8" ht="39.75" customHeight="1">
      <c r="A152" s="177" t="s">
        <v>1140</v>
      </c>
      <c r="B152" s="177" t="s">
        <v>1</v>
      </c>
      <c r="C152" s="177" t="s">
        <v>550</v>
      </c>
      <c r="D152" s="177" t="s">
        <v>556</v>
      </c>
      <c r="E152" s="177" t="s">
        <v>384</v>
      </c>
      <c r="F152" s="178">
        <v>6056910</v>
      </c>
      <c r="G152" s="178">
        <v>4256910</v>
      </c>
      <c r="H152" s="178">
        <v>4256910</v>
      </c>
    </row>
    <row r="153" spans="1:8" ht="39.75" customHeight="1">
      <c r="A153" s="177" t="s">
        <v>1207</v>
      </c>
      <c r="B153" s="177" t="s">
        <v>1</v>
      </c>
      <c r="C153" s="177" t="s">
        <v>550</v>
      </c>
      <c r="D153" s="177" t="s">
        <v>558</v>
      </c>
      <c r="E153" s="177"/>
      <c r="F153" s="178">
        <v>452461</v>
      </c>
      <c r="G153" s="178">
        <v>452461</v>
      </c>
      <c r="H153" s="178">
        <v>452461</v>
      </c>
    </row>
    <row r="154" spans="1:8" ht="39.75" customHeight="1">
      <c r="A154" s="177" t="s">
        <v>1140</v>
      </c>
      <c r="B154" s="177" t="s">
        <v>1</v>
      </c>
      <c r="C154" s="177" t="s">
        <v>550</v>
      </c>
      <c r="D154" s="177" t="s">
        <v>558</v>
      </c>
      <c r="E154" s="177" t="s">
        <v>384</v>
      </c>
      <c r="F154" s="178">
        <v>452461</v>
      </c>
      <c r="G154" s="178">
        <v>452461</v>
      </c>
      <c r="H154" s="178">
        <v>452461</v>
      </c>
    </row>
    <row r="155" spans="1:8" ht="39.75" customHeight="1">
      <c r="A155" s="177" t="s">
        <v>1163</v>
      </c>
      <c r="B155" s="177" t="s">
        <v>1</v>
      </c>
      <c r="C155" s="177" t="s">
        <v>550</v>
      </c>
      <c r="D155" s="177" t="s">
        <v>559</v>
      </c>
      <c r="E155" s="177"/>
      <c r="F155" s="178">
        <v>52500</v>
      </c>
      <c r="G155" s="178">
        <v>0</v>
      </c>
      <c r="H155" s="178">
        <v>0</v>
      </c>
    </row>
    <row r="156" spans="1:8" ht="39.75" customHeight="1">
      <c r="A156" s="177" t="s">
        <v>1140</v>
      </c>
      <c r="B156" s="177" t="s">
        <v>1</v>
      </c>
      <c r="C156" s="177" t="s">
        <v>550</v>
      </c>
      <c r="D156" s="177" t="s">
        <v>559</v>
      </c>
      <c r="E156" s="177" t="s">
        <v>384</v>
      </c>
      <c r="F156" s="178">
        <v>52500</v>
      </c>
      <c r="G156" s="178">
        <v>0</v>
      </c>
      <c r="H156" s="178">
        <v>0</v>
      </c>
    </row>
    <row r="157" spans="1:8" ht="39.75" customHeight="1">
      <c r="A157" s="177" t="s">
        <v>1208</v>
      </c>
      <c r="B157" s="177" t="s">
        <v>1</v>
      </c>
      <c r="C157" s="177" t="s">
        <v>550</v>
      </c>
      <c r="D157" s="177" t="s">
        <v>561</v>
      </c>
      <c r="E157" s="177"/>
      <c r="F157" s="178">
        <v>17598341.72</v>
      </c>
      <c r="G157" s="178">
        <v>10355034</v>
      </c>
      <c r="H157" s="178">
        <v>10355034</v>
      </c>
    </row>
    <row r="158" spans="1:8" ht="39.75" customHeight="1">
      <c r="A158" s="177" t="s">
        <v>1181</v>
      </c>
      <c r="B158" s="177" t="s">
        <v>1</v>
      </c>
      <c r="C158" s="177" t="s">
        <v>550</v>
      </c>
      <c r="D158" s="177" t="s">
        <v>562</v>
      </c>
      <c r="E158" s="177"/>
      <c r="F158" s="178">
        <v>14482460</v>
      </c>
      <c r="G158" s="178">
        <v>10355034</v>
      </c>
      <c r="H158" s="178">
        <v>10355034</v>
      </c>
    </row>
    <row r="159" spans="1:8" ht="39.75" customHeight="1">
      <c r="A159" s="177" t="s">
        <v>1209</v>
      </c>
      <c r="B159" s="177" t="s">
        <v>1</v>
      </c>
      <c r="C159" s="177" t="s">
        <v>550</v>
      </c>
      <c r="D159" s="177" t="s">
        <v>564</v>
      </c>
      <c r="E159" s="177"/>
      <c r="F159" s="178">
        <v>14482460</v>
      </c>
      <c r="G159" s="178">
        <v>10355034</v>
      </c>
      <c r="H159" s="178">
        <v>10355034</v>
      </c>
    </row>
    <row r="160" spans="1:8" ht="39.75" customHeight="1">
      <c r="A160" s="177" t="s">
        <v>1138</v>
      </c>
      <c r="B160" s="177" t="s">
        <v>1</v>
      </c>
      <c r="C160" s="177" t="s">
        <v>550</v>
      </c>
      <c r="D160" s="177" t="s">
        <v>564</v>
      </c>
      <c r="E160" s="177" t="s">
        <v>380</v>
      </c>
      <c r="F160" s="178">
        <v>13586037</v>
      </c>
      <c r="G160" s="178">
        <v>9608611</v>
      </c>
      <c r="H160" s="178">
        <v>9608611</v>
      </c>
    </row>
    <row r="161" spans="1:8" ht="39.75" customHeight="1">
      <c r="A161" s="177" t="s">
        <v>1140</v>
      </c>
      <c r="B161" s="177" t="s">
        <v>1</v>
      </c>
      <c r="C161" s="177" t="s">
        <v>550</v>
      </c>
      <c r="D161" s="177" t="s">
        <v>564</v>
      </c>
      <c r="E161" s="177" t="s">
        <v>384</v>
      </c>
      <c r="F161" s="178">
        <v>896423</v>
      </c>
      <c r="G161" s="178">
        <v>746423</v>
      </c>
      <c r="H161" s="178">
        <v>746423</v>
      </c>
    </row>
    <row r="162" spans="1:8" ht="39.75" customHeight="1">
      <c r="A162" s="177" t="s">
        <v>1210</v>
      </c>
      <c r="B162" s="177" t="s">
        <v>1</v>
      </c>
      <c r="C162" s="177" t="s">
        <v>550</v>
      </c>
      <c r="D162" s="177" t="s">
        <v>566</v>
      </c>
      <c r="E162" s="177"/>
      <c r="F162" s="178">
        <v>3115881.72</v>
      </c>
      <c r="G162" s="178">
        <v>0</v>
      </c>
      <c r="H162" s="178">
        <v>0</v>
      </c>
    </row>
    <row r="163" spans="1:8" ht="39.75" customHeight="1">
      <c r="A163" s="177" t="s">
        <v>1211</v>
      </c>
      <c r="B163" s="177" t="s">
        <v>1</v>
      </c>
      <c r="C163" s="177" t="s">
        <v>550</v>
      </c>
      <c r="D163" s="177" t="s">
        <v>568</v>
      </c>
      <c r="E163" s="177"/>
      <c r="F163" s="178">
        <v>3115881.72</v>
      </c>
      <c r="G163" s="178">
        <v>0</v>
      </c>
      <c r="H163" s="178">
        <v>0</v>
      </c>
    </row>
    <row r="164" spans="1:8" ht="39.75" customHeight="1">
      <c r="A164" s="177" t="s">
        <v>1140</v>
      </c>
      <c r="B164" s="177" t="s">
        <v>1</v>
      </c>
      <c r="C164" s="177" t="s">
        <v>550</v>
      </c>
      <c r="D164" s="177" t="s">
        <v>568</v>
      </c>
      <c r="E164" s="177" t="s">
        <v>384</v>
      </c>
      <c r="F164" s="178">
        <v>3100881.72</v>
      </c>
      <c r="G164" s="178">
        <v>0</v>
      </c>
      <c r="H164" s="178">
        <v>0</v>
      </c>
    </row>
    <row r="165" spans="1:8" ht="39.75" customHeight="1">
      <c r="A165" s="177" t="s">
        <v>1155</v>
      </c>
      <c r="B165" s="177" t="s">
        <v>1</v>
      </c>
      <c r="C165" s="177" t="s">
        <v>550</v>
      </c>
      <c r="D165" s="177" t="s">
        <v>568</v>
      </c>
      <c r="E165" s="177" t="s">
        <v>406</v>
      </c>
      <c r="F165" s="178">
        <v>15000</v>
      </c>
      <c r="G165" s="178">
        <v>0</v>
      </c>
      <c r="H165" s="178">
        <v>0</v>
      </c>
    </row>
    <row r="166" spans="1:8" ht="39.75" customHeight="1">
      <c r="A166" s="177" t="s">
        <v>571</v>
      </c>
      <c r="B166" s="177" t="s">
        <v>1</v>
      </c>
      <c r="C166" s="177" t="s">
        <v>550</v>
      </c>
      <c r="D166" s="177" t="s">
        <v>570</v>
      </c>
      <c r="E166" s="177"/>
      <c r="F166" s="178">
        <v>95381</v>
      </c>
      <c r="G166" s="178">
        <v>0</v>
      </c>
      <c r="H166" s="178">
        <v>0</v>
      </c>
    </row>
    <row r="167" spans="1:8" ht="39.75" customHeight="1">
      <c r="A167" s="177" t="s">
        <v>1212</v>
      </c>
      <c r="B167" s="177" t="s">
        <v>1</v>
      </c>
      <c r="C167" s="177" t="s">
        <v>550</v>
      </c>
      <c r="D167" s="177" t="s">
        <v>570</v>
      </c>
      <c r="E167" s="177"/>
      <c r="F167" s="178">
        <v>95381</v>
      </c>
      <c r="G167" s="178">
        <v>0</v>
      </c>
      <c r="H167" s="178">
        <v>0</v>
      </c>
    </row>
    <row r="168" spans="1:8" ht="39.75" customHeight="1">
      <c r="A168" s="177" t="s">
        <v>1141</v>
      </c>
      <c r="B168" s="177" t="s">
        <v>1</v>
      </c>
      <c r="C168" s="177" t="s">
        <v>550</v>
      </c>
      <c r="D168" s="177" t="s">
        <v>572</v>
      </c>
      <c r="E168" s="177"/>
      <c r="F168" s="178">
        <v>95381</v>
      </c>
      <c r="G168" s="178">
        <v>0</v>
      </c>
      <c r="H168" s="178">
        <v>0</v>
      </c>
    </row>
    <row r="169" spans="1:8" ht="39.75" customHeight="1">
      <c r="A169" s="177" t="s">
        <v>1138</v>
      </c>
      <c r="B169" s="177" t="s">
        <v>1</v>
      </c>
      <c r="C169" s="177" t="s">
        <v>550</v>
      </c>
      <c r="D169" s="177" t="s">
        <v>572</v>
      </c>
      <c r="E169" s="177" t="s">
        <v>380</v>
      </c>
      <c r="F169" s="178">
        <v>95381</v>
      </c>
      <c r="G169" s="178">
        <v>0</v>
      </c>
      <c r="H169" s="178">
        <v>0</v>
      </c>
    </row>
    <row r="170" spans="1:8" ht="39.75" customHeight="1">
      <c r="A170" s="177" t="s">
        <v>1213</v>
      </c>
      <c r="B170" s="177" t="s">
        <v>1</v>
      </c>
      <c r="C170" s="177" t="s">
        <v>574</v>
      </c>
      <c r="D170" s="177"/>
      <c r="E170" s="177"/>
      <c r="F170" s="178">
        <v>2019787</v>
      </c>
      <c r="G170" s="178">
        <v>0</v>
      </c>
      <c r="H170" s="178">
        <v>0</v>
      </c>
    </row>
    <row r="171" spans="1:8" ht="39.75" customHeight="1">
      <c r="A171" s="177" t="s">
        <v>1214</v>
      </c>
      <c r="B171" s="177" t="s">
        <v>1</v>
      </c>
      <c r="C171" s="177" t="s">
        <v>574</v>
      </c>
      <c r="D171" s="177" t="s">
        <v>576</v>
      </c>
      <c r="E171" s="177"/>
      <c r="F171" s="178">
        <v>2019787</v>
      </c>
      <c r="G171" s="178">
        <v>0</v>
      </c>
      <c r="H171" s="178">
        <v>0</v>
      </c>
    </row>
    <row r="172" spans="1:8" ht="39.75" customHeight="1">
      <c r="A172" s="177" t="s">
        <v>1215</v>
      </c>
      <c r="B172" s="177" t="s">
        <v>1</v>
      </c>
      <c r="C172" s="177" t="s">
        <v>574</v>
      </c>
      <c r="D172" s="177" t="s">
        <v>578</v>
      </c>
      <c r="E172" s="177"/>
      <c r="F172" s="178">
        <v>2019787</v>
      </c>
      <c r="G172" s="178">
        <v>0</v>
      </c>
      <c r="H172" s="178">
        <v>0</v>
      </c>
    </row>
    <row r="173" spans="1:8" ht="39.75" customHeight="1">
      <c r="A173" s="177" t="s">
        <v>1216</v>
      </c>
      <c r="B173" s="177" t="s">
        <v>1</v>
      </c>
      <c r="C173" s="177" t="s">
        <v>574</v>
      </c>
      <c r="D173" s="177" t="s">
        <v>580</v>
      </c>
      <c r="E173" s="177"/>
      <c r="F173" s="178">
        <v>2019787</v>
      </c>
      <c r="G173" s="178">
        <v>0</v>
      </c>
      <c r="H173" s="178">
        <v>0</v>
      </c>
    </row>
    <row r="174" spans="1:8" ht="39.75" customHeight="1">
      <c r="A174" s="177" t="s">
        <v>1140</v>
      </c>
      <c r="B174" s="177" t="s">
        <v>1</v>
      </c>
      <c r="C174" s="177" t="s">
        <v>574</v>
      </c>
      <c r="D174" s="177" t="s">
        <v>580</v>
      </c>
      <c r="E174" s="177" t="s">
        <v>384</v>
      </c>
      <c r="F174" s="178">
        <v>2019787</v>
      </c>
      <c r="G174" s="178">
        <v>0</v>
      </c>
      <c r="H174" s="178">
        <v>0</v>
      </c>
    </row>
    <row r="175" spans="1:8" ht="39.75" customHeight="1">
      <c r="A175" s="177" t="s">
        <v>1217</v>
      </c>
      <c r="B175" s="177" t="s">
        <v>1</v>
      </c>
      <c r="C175" s="177" t="s">
        <v>582</v>
      </c>
      <c r="D175" s="177"/>
      <c r="E175" s="177"/>
      <c r="F175" s="178">
        <v>230773029.3</v>
      </c>
      <c r="G175" s="178">
        <v>72580744.6</v>
      </c>
      <c r="H175" s="178">
        <v>63105423.96</v>
      </c>
    </row>
    <row r="176" spans="1:8" ht="39.75" customHeight="1">
      <c r="A176" s="177" t="s">
        <v>1218</v>
      </c>
      <c r="B176" s="177" t="s">
        <v>1</v>
      </c>
      <c r="C176" s="177" t="s">
        <v>584</v>
      </c>
      <c r="D176" s="177"/>
      <c r="E176" s="177"/>
      <c r="F176" s="178">
        <v>1638440</v>
      </c>
      <c r="G176" s="178">
        <v>2040114.6</v>
      </c>
      <c r="H176" s="178">
        <v>2114964.96</v>
      </c>
    </row>
    <row r="177" spans="1:8" ht="39.75" customHeight="1">
      <c r="A177" s="177" t="s">
        <v>1219</v>
      </c>
      <c r="B177" s="177" t="s">
        <v>1</v>
      </c>
      <c r="C177" s="177" t="s">
        <v>584</v>
      </c>
      <c r="D177" s="177" t="s">
        <v>586</v>
      </c>
      <c r="E177" s="177"/>
      <c r="F177" s="178">
        <v>1638440</v>
      </c>
      <c r="G177" s="178">
        <v>2040114.6</v>
      </c>
      <c r="H177" s="178">
        <v>2114964.96</v>
      </c>
    </row>
    <row r="178" spans="1:8" ht="39.75" customHeight="1">
      <c r="A178" s="177" t="s">
        <v>1220</v>
      </c>
      <c r="B178" s="177" t="s">
        <v>1</v>
      </c>
      <c r="C178" s="177" t="s">
        <v>584</v>
      </c>
      <c r="D178" s="177" t="s">
        <v>588</v>
      </c>
      <c r="E178" s="177"/>
      <c r="F178" s="178">
        <v>1638440</v>
      </c>
      <c r="G178" s="178">
        <v>2040114.6</v>
      </c>
      <c r="H178" s="178">
        <v>2114964.96</v>
      </c>
    </row>
    <row r="179" spans="1:8" ht="39.75" customHeight="1">
      <c r="A179" s="177" t="s">
        <v>1221</v>
      </c>
      <c r="B179" s="177" t="s">
        <v>1</v>
      </c>
      <c r="C179" s="177" t="s">
        <v>584</v>
      </c>
      <c r="D179" s="177" t="s">
        <v>590</v>
      </c>
      <c r="E179" s="177"/>
      <c r="F179" s="178">
        <v>1014780</v>
      </c>
      <c r="G179" s="178">
        <v>1084800.6</v>
      </c>
      <c r="H179" s="178">
        <v>1159650.96</v>
      </c>
    </row>
    <row r="180" spans="1:8" ht="39.75" customHeight="1">
      <c r="A180" s="177" t="s">
        <v>1140</v>
      </c>
      <c r="B180" s="177" t="s">
        <v>1</v>
      </c>
      <c r="C180" s="177" t="s">
        <v>584</v>
      </c>
      <c r="D180" s="177" t="s">
        <v>590</v>
      </c>
      <c r="E180" s="177" t="s">
        <v>384</v>
      </c>
      <c r="F180" s="178">
        <v>1014780</v>
      </c>
      <c r="G180" s="178">
        <v>1084800.6</v>
      </c>
      <c r="H180" s="178">
        <v>1159650.96</v>
      </c>
    </row>
    <row r="181" spans="1:8" ht="39.75" customHeight="1">
      <c r="A181" s="177" t="s">
        <v>1222</v>
      </c>
      <c r="B181" s="177" t="s">
        <v>1</v>
      </c>
      <c r="C181" s="177" t="s">
        <v>584</v>
      </c>
      <c r="D181" s="177" t="s">
        <v>592</v>
      </c>
      <c r="E181" s="177"/>
      <c r="F181" s="178">
        <v>17620</v>
      </c>
      <c r="G181" s="178">
        <v>17620</v>
      </c>
      <c r="H181" s="178">
        <v>17620</v>
      </c>
    </row>
    <row r="182" spans="1:8" ht="39.75" customHeight="1">
      <c r="A182" s="177" t="s">
        <v>1138</v>
      </c>
      <c r="B182" s="177" t="s">
        <v>1</v>
      </c>
      <c r="C182" s="177" t="s">
        <v>584</v>
      </c>
      <c r="D182" s="177" t="s">
        <v>592</v>
      </c>
      <c r="E182" s="177" t="s">
        <v>380</v>
      </c>
      <c r="F182" s="178">
        <v>17620</v>
      </c>
      <c r="G182" s="178">
        <v>17620</v>
      </c>
      <c r="H182" s="178">
        <v>17620</v>
      </c>
    </row>
    <row r="183" spans="1:8" ht="39.75" customHeight="1">
      <c r="A183" s="177" t="s">
        <v>1223</v>
      </c>
      <c r="B183" s="177" t="s">
        <v>1</v>
      </c>
      <c r="C183" s="177" t="s">
        <v>584</v>
      </c>
      <c r="D183" s="177" t="s">
        <v>594</v>
      </c>
      <c r="E183" s="177"/>
      <c r="F183" s="178">
        <v>606040</v>
      </c>
      <c r="G183" s="178">
        <v>937694</v>
      </c>
      <c r="H183" s="178">
        <v>937694</v>
      </c>
    </row>
    <row r="184" spans="1:8" ht="39.75" customHeight="1">
      <c r="A184" s="177" t="s">
        <v>1140</v>
      </c>
      <c r="B184" s="177" t="s">
        <v>1</v>
      </c>
      <c r="C184" s="177" t="s">
        <v>584</v>
      </c>
      <c r="D184" s="177" t="s">
        <v>594</v>
      </c>
      <c r="E184" s="177" t="s">
        <v>384</v>
      </c>
      <c r="F184" s="178">
        <v>606040</v>
      </c>
      <c r="G184" s="178">
        <v>937694</v>
      </c>
      <c r="H184" s="178">
        <v>937694</v>
      </c>
    </row>
    <row r="185" spans="1:8" ht="39.75" customHeight="1">
      <c r="A185" s="177" t="s">
        <v>1224</v>
      </c>
      <c r="B185" s="177" t="s">
        <v>1</v>
      </c>
      <c r="C185" s="177" t="s">
        <v>596</v>
      </c>
      <c r="D185" s="177"/>
      <c r="E185" s="177"/>
      <c r="F185" s="178">
        <v>198675109.3</v>
      </c>
      <c r="G185" s="178">
        <v>52711318</v>
      </c>
      <c r="H185" s="178">
        <v>43161147</v>
      </c>
    </row>
    <row r="186" spans="1:8" ht="39.75" customHeight="1">
      <c r="A186" s="177" t="s">
        <v>1225</v>
      </c>
      <c r="B186" s="177" t="s">
        <v>1</v>
      </c>
      <c r="C186" s="177" t="s">
        <v>596</v>
      </c>
      <c r="D186" s="177" t="s">
        <v>598</v>
      </c>
      <c r="E186" s="177"/>
      <c r="F186" s="178">
        <v>163288962.3</v>
      </c>
      <c r="G186" s="178">
        <v>0</v>
      </c>
      <c r="H186" s="178">
        <v>0</v>
      </c>
    </row>
    <row r="187" spans="1:8" ht="39.75" customHeight="1">
      <c r="A187" s="177" t="s">
        <v>1226</v>
      </c>
      <c r="B187" s="177" t="s">
        <v>1</v>
      </c>
      <c r="C187" s="177" t="s">
        <v>596</v>
      </c>
      <c r="D187" s="177" t="s">
        <v>600</v>
      </c>
      <c r="E187" s="177"/>
      <c r="F187" s="178">
        <v>82422400</v>
      </c>
      <c r="G187" s="178">
        <v>0</v>
      </c>
      <c r="H187" s="178">
        <v>0</v>
      </c>
    </row>
    <row r="188" spans="1:8" ht="39.75" customHeight="1">
      <c r="A188" s="177" t="s">
        <v>1227</v>
      </c>
      <c r="B188" s="177" t="s">
        <v>1</v>
      </c>
      <c r="C188" s="177" t="s">
        <v>596</v>
      </c>
      <c r="D188" s="177" t="s">
        <v>602</v>
      </c>
      <c r="E188" s="177"/>
      <c r="F188" s="178">
        <v>82422400</v>
      </c>
      <c r="G188" s="178">
        <v>0</v>
      </c>
      <c r="H188" s="178">
        <v>0</v>
      </c>
    </row>
    <row r="189" spans="1:8" ht="39.75" customHeight="1">
      <c r="A189" s="177" t="s">
        <v>1228</v>
      </c>
      <c r="B189" s="177" t="s">
        <v>1</v>
      </c>
      <c r="C189" s="177" t="s">
        <v>596</v>
      </c>
      <c r="D189" s="177" t="s">
        <v>602</v>
      </c>
      <c r="E189" s="177" t="s">
        <v>604</v>
      </c>
      <c r="F189" s="178">
        <v>82422400</v>
      </c>
      <c r="G189" s="178">
        <v>0</v>
      </c>
      <c r="H189" s="178">
        <v>0</v>
      </c>
    </row>
    <row r="190" spans="1:8" ht="39.75" customHeight="1">
      <c r="A190" s="177" t="s">
        <v>1229</v>
      </c>
      <c r="B190" s="177" t="s">
        <v>1</v>
      </c>
      <c r="C190" s="177" t="s">
        <v>596</v>
      </c>
      <c r="D190" s="177" t="s">
        <v>606</v>
      </c>
      <c r="E190" s="177"/>
      <c r="F190" s="178">
        <v>73091562.3</v>
      </c>
      <c r="G190" s="178">
        <v>0</v>
      </c>
      <c r="H190" s="178">
        <v>0</v>
      </c>
    </row>
    <row r="191" spans="1:8" ht="39.75" customHeight="1">
      <c r="A191" s="177" t="s">
        <v>1227</v>
      </c>
      <c r="B191" s="177" t="s">
        <v>1</v>
      </c>
      <c r="C191" s="177" t="s">
        <v>596</v>
      </c>
      <c r="D191" s="177" t="s">
        <v>607</v>
      </c>
      <c r="E191" s="177"/>
      <c r="F191" s="178">
        <v>73091562.3</v>
      </c>
      <c r="G191" s="178">
        <v>0</v>
      </c>
      <c r="H191" s="178">
        <v>0</v>
      </c>
    </row>
    <row r="192" spans="1:8" ht="39.75" customHeight="1">
      <c r="A192" s="177" t="s">
        <v>1228</v>
      </c>
      <c r="B192" s="177" t="s">
        <v>1</v>
      </c>
      <c r="C192" s="177" t="s">
        <v>596</v>
      </c>
      <c r="D192" s="177" t="s">
        <v>607</v>
      </c>
      <c r="E192" s="177" t="s">
        <v>604</v>
      </c>
      <c r="F192" s="178">
        <v>73091562.3</v>
      </c>
      <c r="G192" s="178">
        <v>0</v>
      </c>
      <c r="H192" s="178">
        <v>0</v>
      </c>
    </row>
    <row r="193" spans="1:8" ht="39.75" customHeight="1">
      <c r="A193" s="177" t="s">
        <v>1230</v>
      </c>
      <c r="B193" s="177" t="s">
        <v>1</v>
      </c>
      <c r="C193" s="177" t="s">
        <v>596</v>
      </c>
      <c r="D193" s="177" t="s">
        <v>609</v>
      </c>
      <c r="E193" s="177"/>
      <c r="F193" s="178">
        <v>7775000</v>
      </c>
      <c r="G193" s="178">
        <v>0</v>
      </c>
      <c r="H193" s="178">
        <v>0</v>
      </c>
    </row>
    <row r="194" spans="1:8" ht="39.75" customHeight="1">
      <c r="A194" s="177" t="s">
        <v>1231</v>
      </c>
      <c r="B194" s="177" t="s">
        <v>1</v>
      </c>
      <c r="C194" s="177" t="s">
        <v>596</v>
      </c>
      <c r="D194" s="177" t="s">
        <v>611</v>
      </c>
      <c r="E194" s="177"/>
      <c r="F194" s="178">
        <v>7775000</v>
      </c>
      <c r="G194" s="178">
        <v>0</v>
      </c>
      <c r="H194" s="178">
        <v>0</v>
      </c>
    </row>
    <row r="195" spans="1:8" ht="39.75" customHeight="1">
      <c r="A195" s="177" t="s">
        <v>1228</v>
      </c>
      <c r="B195" s="177" t="s">
        <v>1</v>
      </c>
      <c r="C195" s="177" t="s">
        <v>596</v>
      </c>
      <c r="D195" s="177" t="s">
        <v>611</v>
      </c>
      <c r="E195" s="177" t="s">
        <v>604</v>
      </c>
      <c r="F195" s="178">
        <v>7775000</v>
      </c>
      <c r="G195" s="178">
        <v>0</v>
      </c>
      <c r="H195" s="178">
        <v>0</v>
      </c>
    </row>
    <row r="196" spans="1:8" ht="39.75" customHeight="1">
      <c r="A196" s="177" t="s">
        <v>1232</v>
      </c>
      <c r="B196" s="177" t="s">
        <v>1</v>
      </c>
      <c r="C196" s="177" t="s">
        <v>596</v>
      </c>
      <c r="D196" s="177" t="s">
        <v>613</v>
      </c>
      <c r="E196" s="177"/>
      <c r="F196" s="178">
        <v>35386147</v>
      </c>
      <c r="G196" s="178">
        <v>52711318</v>
      </c>
      <c r="H196" s="178">
        <v>43161147</v>
      </c>
    </row>
    <row r="197" spans="1:8" ht="39.75" customHeight="1">
      <c r="A197" s="177" t="s">
        <v>1233</v>
      </c>
      <c r="B197" s="177" t="s">
        <v>1</v>
      </c>
      <c r="C197" s="177" t="s">
        <v>596</v>
      </c>
      <c r="D197" s="177" t="s">
        <v>615</v>
      </c>
      <c r="E197" s="177"/>
      <c r="F197" s="178">
        <v>35386147</v>
      </c>
      <c r="G197" s="178">
        <v>52711318</v>
      </c>
      <c r="H197" s="178">
        <v>43161147</v>
      </c>
    </row>
    <row r="198" spans="1:8" ht="39.75" customHeight="1">
      <c r="A198" s="177" t="s">
        <v>1234</v>
      </c>
      <c r="B198" s="177" t="s">
        <v>1</v>
      </c>
      <c r="C198" s="177" t="s">
        <v>596</v>
      </c>
      <c r="D198" s="177" t="s">
        <v>617</v>
      </c>
      <c r="E198" s="177"/>
      <c r="F198" s="178">
        <v>33013317</v>
      </c>
      <c r="G198" s="178">
        <v>40194584</v>
      </c>
      <c r="H198" s="178">
        <v>30644413</v>
      </c>
    </row>
    <row r="199" spans="1:8" ht="39.75" customHeight="1">
      <c r="A199" s="177" t="s">
        <v>1140</v>
      </c>
      <c r="B199" s="177" t="s">
        <v>1</v>
      </c>
      <c r="C199" s="177" t="s">
        <v>596</v>
      </c>
      <c r="D199" s="177" t="s">
        <v>617</v>
      </c>
      <c r="E199" s="177" t="s">
        <v>384</v>
      </c>
      <c r="F199" s="178">
        <v>33013317</v>
      </c>
      <c r="G199" s="178">
        <v>30644413</v>
      </c>
      <c r="H199" s="178">
        <v>30644413</v>
      </c>
    </row>
    <row r="200" spans="1:8" ht="39.75" customHeight="1">
      <c r="A200" s="177" t="s">
        <v>1228</v>
      </c>
      <c r="B200" s="177" t="s">
        <v>1</v>
      </c>
      <c r="C200" s="177" t="s">
        <v>596</v>
      </c>
      <c r="D200" s="177" t="s">
        <v>617</v>
      </c>
      <c r="E200" s="177" t="s">
        <v>604</v>
      </c>
      <c r="F200" s="178">
        <v>0</v>
      </c>
      <c r="G200" s="178">
        <v>9550171</v>
      </c>
      <c r="H200" s="178">
        <v>0</v>
      </c>
    </row>
    <row r="201" spans="1:8" ht="39.75" customHeight="1">
      <c r="A201" s="177" t="s">
        <v>1235</v>
      </c>
      <c r="B201" s="177" t="s">
        <v>1</v>
      </c>
      <c r="C201" s="177" t="s">
        <v>596</v>
      </c>
      <c r="D201" s="177" t="s">
        <v>619</v>
      </c>
      <c r="E201" s="177"/>
      <c r="F201" s="178">
        <v>2372830</v>
      </c>
      <c r="G201" s="178">
        <v>12516734</v>
      </c>
      <c r="H201" s="178">
        <v>12516734</v>
      </c>
    </row>
    <row r="202" spans="1:8" ht="39.75" customHeight="1">
      <c r="A202" s="177" t="s">
        <v>1140</v>
      </c>
      <c r="B202" s="177" t="s">
        <v>1</v>
      </c>
      <c r="C202" s="177" t="s">
        <v>596</v>
      </c>
      <c r="D202" s="177" t="s">
        <v>619</v>
      </c>
      <c r="E202" s="177" t="s">
        <v>384</v>
      </c>
      <c r="F202" s="178">
        <v>2372830</v>
      </c>
      <c r="G202" s="178">
        <v>12516734</v>
      </c>
      <c r="H202" s="178">
        <v>12516734</v>
      </c>
    </row>
    <row r="203" spans="1:8" ht="39.75" customHeight="1">
      <c r="A203" s="177" t="s">
        <v>1236</v>
      </c>
      <c r="B203" s="177" t="s">
        <v>1</v>
      </c>
      <c r="C203" s="177" t="s">
        <v>621</v>
      </c>
      <c r="D203" s="177"/>
      <c r="E203" s="177"/>
      <c r="F203" s="178">
        <v>14692</v>
      </c>
      <c r="G203" s="178">
        <v>14692</v>
      </c>
      <c r="H203" s="178">
        <v>14692</v>
      </c>
    </row>
    <row r="204" spans="1:8" ht="39.75" customHeight="1">
      <c r="A204" s="177" t="s">
        <v>1151</v>
      </c>
      <c r="B204" s="177" t="s">
        <v>1</v>
      </c>
      <c r="C204" s="177" t="s">
        <v>621</v>
      </c>
      <c r="D204" s="177" t="s">
        <v>396</v>
      </c>
      <c r="E204" s="177"/>
      <c r="F204" s="178">
        <v>14692</v>
      </c>
      <c r="G204" s="178">
        <v>14692</v>
      </c>
      <c r="H204" s="178">
        <v>14692</v>
      </c>
    </row>
    <row r="205" spans="1:8" ht="39.75" customHeight="1">
      <c r="A205" s="177" t="s">
        <v>1152</v>
      </c>
      <c r="B205" s="177" t="s">
        <v>1</v>
      </c>
      <c r="C205" s="177" t="s">
        <v>621</v>
      </c>
      <c r="D205" s="177" t="s">
        <v>398</v>
      </c>
      <c r="E205" s="177"/>
      <c r="F205" s="178">
        <v>14692</v>
      </c>
      <c r="G205" s="178">
        <v>14692</v>
      </c>
      <c r="H205" s="178">
        <v>14692</v>
      </c>
    </row>
    <row r="206" spans="1:8" ht="39.75" customHeight="1">
      <c r="A206" s="177" t="s">
        <v>1237</v>
      </c>
      <c r="B206" s="177" t="s">
        <v>1</v>
      </c>
      <c r="C206" s="177" t="s">
        <v>621</v>
      </c>
      <c r="D206" s="177" t="s">
        <v>623</v>
      </c>
      <c r="E206" s="177"/>
      <c r="F206" s="178">
        <v>13042</v>
      </c>
      <c r="G206" s="178">
        <v>13042</v>
      </c>
      <c r="H206" s="178">
        <v>13042</v>
      </c>
    </row>
    <row r="207" spans="1:8" ht="39.75" customHeight="1">
      <c r="A207" s="177" t="s">
        <v>1140</v>
      </c>
      <c r="B207" s="177" t="s">
        <v>1</v>
      </c>
      <c r="C207" s="177" t="s">
        <v>621</v>
      </c>
      <c r="D207" s="177" t="s">
        <v>623</v>
      </c>
      <c r="E207" s="177" t="s">
        <v>384</v>
      </c>
      <c r="F207" s="178">
        <v>13042</v>
      </c>
      <c r="G207" s="178">
        <v>13042</v>
      </c>
      <c r="H207" s="178">
        <v>13042</v>
      </c>
    </row>
    <row r="208" spans="1:8" ht="39.75" customHeight="1">
      <c r="A208" s="177" t="s">
        <v>1238</v>
      </c>
      <c r="B208" s="177" t="s">
        <v>1</v>
      </c>
      <c r="C208" s="177" t="s">
        <v>621</v>
      </c>
      <c r="D208" s="177" t="s">
        <v>625</v>
      </c>
      <c r="E208" s="177"/>
      <c r="F208" s="178">
        <v>1650</v>
      </c>
      <c r="G208" s="178">
        <v>1650</v>
      </c>
      <c r="H208" s="178">
        <v>1650</v>
      </c>
    </row>
    <row r="209" spans="1:8" ht="39.75" customHeight="1">
      <c r="A209" s="177" t="s">
        <v>1140</v>
      </c>
      <c r="B209" s="177" t="s">
        <v>1</v>
      </c>
      <c r="C209" s="177" t="s">
        <v>621</v>
      </c>
      <c r="D209" s="177" t="s">
        <v>625</v>
      </c>
      <c r="E209" s="177" t="s">
        <v>384</v>
      </c>
      <c r="F209" s="178">
        <v>1650</v>
      </c>
      <c r="G209" s="178">
        <v>1650</v>
      </c>
      <c r="H209" s="178">
        <v>1650</v>
      </c>
    </row>
    <row r="210" spans="1:8" ht="39.75" customHeight="1">
      <c r="A210" s="177" t="s">
        <v>1239</v>
      </c>
      <c r="B210" s="177" t="s">
        <v>1</v>
      </c>
      <c r="C210" s="177" t="s">
        <v>627</v>
      </c>
      <c r="D210" s="177"/>
      <c r="E210" s="177"/>
      <c r="F210" s="178">
        <v>30444788</v>
      </c>
      <c r="G210" s="178">
        <v>17814620</v>
      </c>
      <c r="H210" s="178">
        <v>17814620</v>
      </c>
    </row>
    <row r="211" spans="1:8" ht="39.75" customHeight="1">
      <c r="A211" s="177" t="s">
        <v>1225</v>
      </c>
      <c r="B211" s="177" t="s">
        <v>1</v>
      </c>
      <c r="C211" s="177" t="s">
        <v>627</v>
      </c>
      <c r="D211" s="177" t="s">
        <v>598</v>
      </c>
      <c r="E211" s="177"/>
      <c r="F211" s="178">
        <v>3925940</v>
      </c>
      <c r="G211" s="178">
        <v>3925940</v>
      </c>
      <c r="H211" s="178">
        <v>3925940</v>
      </c>
    </row>
    <row r="212" spans="1:8" ht="39.75" customHeight="1">
      <c r="A212" s="177" t="s">
        <v>1240</v>
      </c>
      <c r="B212" s="177" t="s">
        <v>1</v>
      </c>
      <c r="C212" s="177" t="s">
        <v>627</v>
      </c>
      <c r="D212" s="177" t="s">
        <v>629</v>
      </c>
      <c r="E212" s="177"/>
      <c r="F212" s="178">
        <v>3925940</v>
      </c>
      <c r="G212" s="178">
        <v>3925940</v>
      </c>
      <c r="H212" s="178">
        <v>3925940</v>
      </c>
    </row>
    <row r="213" spans="1:8" ht="39.75" customHeight="1">
      <c r="A213" s="177" t="s">
        <v>1241</v>
      </c>
      <c r="B213" s="177" t="s">
        <v>1</v>
      </c>
      <c r="C213" s="177" t="s">
        <v>627</v>
      </c>
      <c r="D213" s="177" t="s">
        <v>631</v>
      </c>
      <c r="E213" s="177"/>
      <c r="F213" s="178">
        <v>3925940</v>
      </c>
      <c r="G213" s="178">
        <v>3925940</v>
      </c>
      <c r="H213" s="178">
        <v>3925940</v>
      </c>
    </row>
    <row r="214" spans="1:8" ht="39.75" customHeight="1">
      <c r="A214" s="177" t="s">
        <v>1189</v>
      </c>
      <c r="B214" s="177" t="s">
        <v>1</v>
      </c>
      <c r="C214" s="177" t="s">
        <v>627</v>
      </c>
      <c r="D214" s="177" t="s">
        <v>631</v>
      </c>
      <c r="E214" s="177" t="s">
        <v>509</v>
      </c>
      <c r="F214" s="178">
        <v>3925940</v>
      </c>
      <c r="G214" s="178">
        <v>3925940</v>
      </c>
      <c r="H214" s="178">
        <v>3925940</v>
      </c>
    </row>
    <row r="215" spans="1:8" ht="39.75" customHeight="1">
      <c r="A215" s="177" t="s">
        <v>1242</v>
      </c>
      <c r="B215" s="177" t="s">
        <v>1</v>
      </c>
      <c r="C215" s="177" t="s">
        <v>627</v>
      </c>
      <c r="D215" s="177" t="s">
        <v>633</v>
      </c>
      <c r="E215" s="177"/>
      <c r="F215" s="178">
        <v>21560000</v>
      </c>
      <c r="G215" s="178">
        <v>6534590</v>
      </c>
      <c r="H215" s="178">
        <v>6534590</v>
      </c>
    </row>
    <row r="216" spans="1:8" ht="39.75" customHeight="1">
      <c r="A216" s="177" t="s">
        <v>1243</v>
      </c>
      <c r="B216" s="177" t="s">
        <v>1</v>
      </c>
      <c r="C216" s="177" t="s">
        <v>627</v>
      </c>
      <c r="D216" s="177" t="s">
        <v>635</v>
      </c>
      <c r="E216" s="177"/>
      <c r="F216" s="178">
        <v>20507368</v>
      </c>
      <c r="G216" s="178">
        <v>6534590</v>
      </c>
      <c r="H216" s="178">
        <v>6534590</v>
      </c>
    </row>
    <row r="217" spans="1:8" ht="39.75" customHeight="1">
      <c r="A217" s="177" t="s">
        <v>1244</v>
      </c>
      <c r="B217" s="177" t="s">
        <v>1</v>
      </c>
      <c r="C217" s="177" t="s">
        <v>627</v>
      </c>
      <c r="D217" s="177" t="s">
        <v>637</v>
      </c>
      <c r="E217" s="177"/>
      <c r="F217" s="178">
        <v>20360000</v>
      </c>
      <c r="G217" s="178">
        <v>5983690</v>
      </c>
      <c r="H217" s="178">
        <v>5983690</v>
      </c>
    </row>
    <row r="218" spans="1:8" ht="39.75" customHeight="1">
      <c r="A218" s="177" t="s">
        <v>1140</v>
      </c>
      <c r="B218" s="177" t="s">
        <v>1</v>
      </c>
      <c r="C218" s="177" t="s">
        <v>627</v>
      </c>
      <c r="D218" s="177" t="s">
        <v>637</v>
      </c>
      <c r="E218" s="177" t="s">
        <v>384</v>
      </c>
      <c r="F218" s="178">
        <v>0</v>
      </c>
      <c r="G218" s="178">
        <v>143690</v>
      </c>
      <c r="H218" s="178">
        <v>143690</v>
      </c>
    </row>
    <row r="219" spans="1:8" ht="39.75" customHeight="1">
      <c r="A219" s="177" t="s">
        <v>1189</v>
      </c>
      <c r="B219" s="177" t="s">
        <v>1</v>
      </c>
      <c r="C219" s="177" t="s">
        <v>627</v>
      </c>
      <c r="D219" s="177" t="s">
        <v>637</v>
      </c>
      <c r="E219" s="177" t="s">
        <v>509</v>
      </c>
      <c r="F219" s="178">
        <v>20360000</v>
      </c>
      <c r="G219" s="178">
        <v>5840000</v>
      </c>
      <c r="H219" s="178">
        <v>5840000</v>
      </c>
    </row>
    <row r="220" spans="1:8" ht="39.75" customHeight="1">
      <c r="A220" s="177" t="s">
        <v>1245</v>
      </c>
      <c r="B220" s="177" t="s">
        <v>1</v>
      </c>
      <c r="C220" s="177" t="s">
        <v>627</v>
      </c>
      <c r="D220" s="177" t="s">
        <v>639</v>
      </c>
      <c r="E220" s="177"/>
      <c r="F220" s="178">
        <v>0</v>
      </c>
      <c r="G220" s="178">
        <v>170000</v>
      </c>
      <c r="H220" s="178">
        <v>170000</v>
      </c>
    </row>
    <row r="221" spans="1:8" ht="39.75" customHeight="1">
      <c r="A221" s="177" t="s">
        <v>1140</v>
      </c>
      <c r="B221" s="177" t="s">
        <v>1</v>
      </c>
      <c r="C221" s="177" t="s">
        <v>627</v>
      </c>
      <c r="D221" s="177" t="s">
        <v>639</v>
      </c>
      <c r="E221" s="177" t="s">
        <v>384</v>
      </c>
      <c r="F221" s="178">
        <v>0</v>
      </c>
      <c r="G221" s="178">
        <v>170000</v>
      </c>
      <c r="H221" s="178">
        <v>170000</v>
      </c>
    </row>
    <row r="222" spans="1:8" ht="39.75" customHeight="1">
      <c r="A222" s="177" t="s">
        <v>1246</v>
      </c>
      <c r="B222" s="177" t="s">
        <v>1</v>
      </c>
      <c r="C222" s="177" t="s">
        <v>627</v>
      </c>
      <c r="D222" s="177" t="s">
        <v>641</v>
      </c>
      <c r="E222" s="177"/>
      <c r="F222" s="178">
        <v>0</v>
      </c>
      <c r="G222" s="178">
        <v>180900</v>
      </c>
      <c r="H222" s="178">
        <v>180900</v>
      </c>
    </row>
    <row r="223" spans="1:8" ht="39.75" customHeight="1">
      <c r="A223" s="177" t="s">
        <v>1140</v>
      </c>
      <c r="B223" s="177" t="s">
        <v>1</v>
      </c>
      <c r="C223" s="177" t="s">
        <v>627</v>
      </c>
      <c r="D223" s="177" t="s">
        <v>641</v>
      </c>
      <c r="E223" s="177" t="s">
        <v>384</v>
      </c>
      <c r="F223" s="178">
        <v>0</v>
      </c>
      <c r="G223" s="178">
        <v>180900</v>
      </c>
      <c r="H223" s="178">
        <v>180900</v>
      </c>
    </row>
    <row r="224" spans="1:8" ht="39.75" customHeight="1">
      <c r="A224" s="177" t="s">
        <v>1247</v>
      </c>
      <c r="B224" s="177" t="s">
        <v>1</v>
      </c>
      <c r="C224" s="177" t="s">
        <v>627</v>
      </c>
      <c r="D224" s="177" t="s">
        <v>643</v>
      </c>
      <c r="E224" s="177"/>
      <c r="F224" s="178">
        <v>147368</v>
      </c>
      <c r="G224" s="178">
        <v>200000</v>
      </c>
      <c r="H224" s="178">
        <v>200000</v>
      </c>
    </row>
    <row r="225" spans="1:8" ht="39.75" customHeight="1">
      <c r="A225" s="177" t="s">
        <v>1155</v>
      </c>
      <c r="B225" s="177" t="s">
        <v>1</v>
      </c>
      <c r="C225" s="177" t="s">
        <v>627</v>
      </c>
      <c r="D225" s="177" t="s">
        <v>643</v>
      </c>
      <c r="E225" s="177" t="s">
        <v>406</v>
      </c>
      <c r="F225" s="178">
        <v>147368</v>
      </c>
      <c r="G225" s="178">
        <v>200000</v>
      </c>
      <c r="H225" s="178">
        <v>200000</v>
      </c>
    </row>
    <row r="226" spans="1:8" ht="39.75" customHeight="1">
      <c r="A226" s="177" t="s">
        <v>1248</v>
      </c>
      <c r="B226" s="177" t="s">
        <v>1</v>
      </c>
      <c r="C226" s="177" t="s">
        <v>627</v>
      </c>
      <c r="D226" s="177" t="s">
        <v>645</v>
      </c>
      <c r="E226" s="177"/>
      <c r="F226" s="178">
        <v>1052632</v>
      </c>
      <c r="G226" s="178">
        <v>0</v>
      </c>
      <c r="H226" s="178">
        <v>0</v>
      </c>
    </row>
    <row r="227" spans="1:8" ht="39.75" customHeight="1">
      <c r="A227" s="177" t="s">
        <v>1249</v>
      </c>
      <c r="B227" s="177" t="s">
        <v>1</v>
      </c>
      <c r="C227" s="177" t="s">
        <v>627</v>
      </c>
      <c r="D227" s="177" t="s">
        <v>647</v>
      </c>
      <c r="E227" s="177"/>
      <c r="F227" s="178">
        <v>52632</v>
      </c>
      <c r="G227" s="178">
        <v>0</v>
      </c>
      <c r="H227" s="178">
        <v>0</v>
      </c>
    </row>
    <row r="228" spans="1:8" ht="39.75" customHeight="1">
      <c r="A228" s="177" t="s">
        <v>1155</v>
      </c>
      <c r="B228" s="177" t="s">
        <v>1</v>
      </c>
      <c r="C228" s="177" t="s">
        <v>627</v>
      </c>
      <c r="D228" s="177" t="s">
        <v>647</v>
      </c>
      <c r="E228" s="177" t="s">
        <v>406</v>
      </c>
      <c r="F228" s="178">
        <v>52632</v>
      </c>
      <c r="G228" s="178">
        <v>0</v>
      </c>
      <c r="H228" s="178">
        <v>0</v>
      </c>
    </row>
    <row r="229" spans="1:8" ht="39.75" customHeight="1">
      <c r="A229" s="177" t="s">
        <v>1250</v>
      </c>
      <c r="B229" s="177" t="s">
        <v>1</v>
      </c>
      <c r="C229" s="177" t="s">
        <v>627</v>
      </c>
      <c r="D229" s="177" t="s">
        <v>649</v>
      </c>
      <c r="E229" s="177"/>
      <c r="F229" s="178">
        <v>1000000</v>
      </c>
      <c r="G229" s="178">
        <v>0</v>
      </c>
      <c r="H229" s="178">
        <v>0</v>
      </c>
    </row>
    <row r="230" spans="1:8" ht="39.75" customHeight="1">
      <c r="A230" s="177" t="s">
        <v>1155</v>
      </c>
      <c r="B230" s="177" t="s">
        <v>1</v>
      </c>
      <c r="C230" s="177" t="s">
        <v>627</v>
      </c>
      <c r="D230" s="177" t="s">
        <v>649</v>
      </c>
      <c r="E230" s="177" t="s">
        <v>406</v>
      </c>
      <c r="F230" s="178">
        <v>1000000</v>
      </c>
      <c r="G230" s="178">
        <v>0</v>
      </c>
      <c r="H230" s="178">
        <v>0</v>
      </c>
    </row>
    <row r="231" spans="1:8" ht="39.75" customHeight="1">
      <c r="A231" s="177" t="s">
        <v>1151</v>
      </c>
      <c r="B231" s="177" t="s">
        <v>1</v>
      </c>
      <c r="C231" s="177" t="s">
        <v>627</v>
      </c>
      <c r="D231" s="177" t="s">
        <v>396</v>
      </c>
      <c r="E231" s="177"/>
      <c r="F231" s="178">
        <v>11900</v>
      </c>
      <c r="G231" s="178">
        <v>11900</v>
      </c>
      <c r="H231" s="178">
        <v>11900</v>
      </c>
    </row>
    <row r="232" spans="1:8" ht="39.75" customHeight="1">
      <c r="A232" s="177" t="s">
        <v>1152</v>
      </c>
      <c r="B232" s="177" t="s">
        <v>1</v>
      </c>
      <c r="C232" s="177" t="s">
        <v>627</v>
      </c>
      <c r="D232" s="177" t="s">
        <v>398</v>
      </c>
      <c r="E232" s="177"/>
      <c r="F232" s="178">
        <v>11900</v>
      </c>
      <c r="G232" s="178">
        <v>11900</v>
      </c>
      <c r="H232" s="178">
        <v>11900</v>
      </c>
    </row>
    <row r="233" spans="1:8" ht="39.75" customHeight="1">
      <c r="A233" s="177" t="s">
        <v>1251</v>
      </c>
      <c r="B233" s="177" t="s">
        <v>1</v>
      </c>
      <c r="C233" s="177" t="s">
        <v>627</v>
      </c>
      <c r="D233" s="177" t="s">
        <v>659</v>
      </c>
      <c r="E233" s="177"/>
      <c r="F233" s="178">
        <v>11900</v>
      </c>
      <c r="G233" s="178">
        <v>11900</v>
      </c>
      <c r="H233" s="178">
        <v>11900</v>
      </c>
    </row>
    <row r="234" spans="1:8" ht="39.75" customHeight="1">
      <c r="A234" s="177" t="s">
        <v>1138</v>
      </c>
      <c r="B234" s="177" t="s">
        <v>1</v>
      </c>
      <c r="C234" s="177" t="s">
        <v>627</v>
      </c>
      <c r="D234" s="177" t="s">
        <v>659</v>
      </c>
      <c r="E234" s="177" t="s">
        <v>380</v>
      </c>
      <c r="F234" s="178">
        <v>11900</v>
      </c>
      <c r="G234" s="178">
        <v>11900</v>
      </c>
      <c r="H234" s="178">
        <v>11900</v>
      </c>
    </row>
    <row r="235" spans="1:8" ht="39.75" customHeight="1">
      <c r="A235" s="177" t="s">
        <v>1252</v>
      </c>
      <c r="B235" s="177" t="s">
        <v>1</v>
      </c>
      <c r="C235" s="177" t="s">
        <v>627</v>
      </c>
      <c r="D235" s="177" t="s">
        <v>661</v>
      </c>
      <c r="E235" s="177"/>
      <c r="F235" s="178">
        <v>4896948</v>
      </c>
      <c r="G235" s="178">
        <v>7342190</v>
      </c>
      <c r="H235" s="178">
        <v>7342190</v>
      </c>
    </row>
    <row r="236" spans="1:8" ht="39.75" customHeight="1">
      <c r="A236" s="177" t="s">
        <v>1253</v>
      </c>
      <c r="B236" s="177" t="s">
        <v>1</v>
      </c>
      <c r="C236" s="177" t="s">
        <v>627</v>
      </c>
      <c r="D236" s="177" t="s">
        <v>663</v>
      </c>
      <c r="E236" s="177"/>
      <c r="F236" s="178">
        <v>4896948</v>
      </c>
      <c r="G236" s="178">
        <v>7342190</v>
      </c>
      <c r="H236" s="178">
        <v>7342190</v>
      </c>
    </row>
    <row r="237" spans="1:8" ht="39.75" customHeight="1">
      <c r="A237" s="177" t="s">
        <v>1254</v>
      </c>
      <c r="B237" s="177" t="s">
        <v>1</v>
      </c>
      <c r="C237" s="177" t="s">
        <v>627</v>
      </c>
      <c r="D237" s="177" t="s">
        <v>665</v>
      </c>
      <c r="E237" s="177"/>
      <c r="F237" s="178">
        <v>4896948</v>
      </c>
      <c r="G237" s="178">
        <v>7342190</v>
      </c>
      <c r="H237" s="178">
        <v>7342190</v>
      </c>
    </row>
    <row r="238" spans="1:8" ht="39.75" customHeight="1">
      <c r="A238" s="177" t="s">
        <v>1189</v>
      </c>
      <c r="B238" s="177" t="s">
        <v>1</v>
      </c>
      <c r="C238" s="177" t="s">
        <v>627</v>
      </c>
      <c r="D238" s="177" t="s">
        <v>665</v>
      </c>
      <c r="E238" s="177" t="s">
        <v>509</v>
      </c>
      <c r="F238" s="178">
        <v>4896948</v>
      </c>
      <c r="G238" s="178">
        <v>7342190</v>
      </c>
      <c r="H238" s="178">
        <v>7342190</v>
      </c>
    </row>
    <row r="239" spans="1:8" ht="39.75" customHeight="1">
      <c r="A239" s="177" t="s">
        <v>429</v>
      </c>
      <c r="B239" s="177" t="s">
        <v>1</v>
      </c>
      <c r="C239" s="177" t="s">
        <v>627</v>
      </c>
      <c r="D239" s="177" t="s">
        <v>428</v>
      </c>
      <c r="E239" s="177"/>
      <c r="F239" s="178">
        <v>50000</v>
      </c>
      <c r="G239" s="178">
        <v>0</v>
      </c>
      <c r="H239" s="178">
        <v>0</v>
      </c>
    </row>
    <row r="240" spans="1:8" ht="39.75" customHeight="1">
      <c r="A240" s="177" t="s">
        <v>1160</v>
      </c>
      <c r="B240" s="177" t="s">
        <v>1</v>
      </c>
      <c r="C240" s="177" t="s">
        <v>627</v>
      </c>
      <c r="D240" s="177" t="s">
        <v>428</v>
      </c>
      <c r="E240" s="177"/>
      <c r="F240" s="178">
        <v>50000</v>
      </c>
      <c r="G240" s="178">
        <v>0</v>
      </c>
      <c r="H240" s="178">
        <v>0</v>
      </c>
    </row>
    <row r="241" spans="1:8" ht="39.75" customHeight="1">
      <c r="A241" s="177" t="s">
        <v>1194</v>
      </c>
      <c r="B241" s="177" t="s">
        <v>1</v>
      </c>
      <c r="C241" s="177" t="s">
        <v>627</v>
      </c>
      <c r="D241" s="177" t="s">
        <v>519</v>
      </c>
      <c r="E241" s="177"/>
      <c r="F241" s="178">
        <v>50000</v>
      </c>
      <c r="G241" s="178">
        <v>0</v>
      </c>
      <c r="H241" s="178">
        <v>0</v>
      </c>
    </row>
    <row r="242" spans="1:8" ht="39.75" customHeight="1">
      <c r="A242" s="177" t="s">
        <v>1189</v>
      </c>
      <c r="B242" s="177" t="s">
        <v>1</v>
      </c>
      <c r="C242" s="177" t="s">
        <v>627</v>
      </c>
      <c r="D242" s="177" t="s">
        <v>519</v>
      </c>
      <c r="E242" s="177" t="s">
        <v>509</v>
      </c>
      <c r="F242" s="178">
        <v>50000</v>
      </c>
      <c r="G242" s="178">
        <v>0</v>
      </c>
      <c r="H242" s="178">
        <v>0</v>
      </c>
    </row>
    <row r="243" spans="1:8" ht="39.75" customHeight="1">
      <c r="A243" s="177" t="s">
        <v>1255</v>
      </c>
      <c r="B243" s="177" t="s">
        <v>1</v>
      </c>
      <c r="C243" s="177" t="s">
        <v>667</v>
      </c>
      <c r="D243" s="177"/>
      <c r="E243" s="177"/>
      <c r="F243" s="178">
        <v>175213147</v>
      </c>
      <c r="G243" s="178">
        <v>156616791</v>
      </c>
      <c r="H243" s="178">
        <v>157869084</v>
      </c>
    </row>
    <row r="244" spans="1:8" ht="39.75" customHeight="1">
      <c r="A244" s="177" t="s">
        <v>1256</v>
      </c>
      <c r="B244" s="177" t="s">
        <v>1</v>
      </c>
      <c r="C244" s="177" t="s">
        <v>669</v>
      </c>
      <c r="D244" s="177"/>
      <c r="E244" s="177"/>
      <c r="F244" s="178">
        <v>1853336</v>
      </c>
      <c r="G244" s="178">
        <v>2473770</v>
      </c>
      <c r="H244" s="178">
        <v>2473770</v>
      </c>
    </row>
    <row r="245" spans="1:8" ht="39.75" customHeight="1">
      <c r="A245" s="177" t="s">
        <v>1257</v>
      </c>
      <c r="B245" s="177" t="s">
        <v>1</v>
      </c>
      <c r="C245" s="177" t="s">
        <v>669</v>
      </c>
      <c r="D245" s="177" t="s">
        <v>677</v>
      </c>
      <c r="E245" s="177"/>
      <c r="F245" s="178">
        <v>1853336</v>
      </c>
      <c r="G245" s="178">
        <v>2473770</v>
      </c>
      <c r="H245" s="178">
        <v>2473770</v>
      </c>
    </row>
    <row r="246" spans="1:8" ht="39.75" customHeight="1">
      <c r="A246" s="177" t="s">
        <v>1258</v>
      </c>
      <c r="B246" s="177" t="s">
        <v>1</v>
      </c>
      <c r="C246" s="177" t="s">
        <v>669</v>
      </c>
      <c r="D246" s="177" t="s">
        <v>679</v>
      </c>
      <c r="E246" s="177"/>
      <c r="F246" s="178">
        <v>105988</v>
      </c>
      <c r="G246" s="178">
        <v>152690</v>
      </c>
      <c r="H246" s="178">
        <v>152690</v>
      </c>
    </row>
    <row r="247" spans="1:8" ht="39.75" customHeight="1">
      <c r="A247" s="177" t="s">
        <v>1259</v>
      </c>
      <c r="B247" s="177" t="s">
        <v>1</v>
      </c>
      <c r="C247" s="177" t="s">
        <v>669</v>
      </c>
      <c r="D247" s="177" t="s">
        <v>681</v>
      </c>
      <c r="E247" s="177"/>
      <c r="F247" s="178">
        <v>105988</v>
      </c>
      <c r="G247" s="178">
        <v>152690</v>
      </c>
      <c r="H247" s="178">
        <v>152690</v>
      </c>
    </row>
    <row r="248" spans="1:8" ht="39.75" customHeight="1">
      <c r="A248" s="177" t="s">
        <v>1140</v>
      </c>
      <c r="B248" s="177" t="s">
        <v>1</v>
      </c>
      <c r="C248" s="177" t="s">
        <v>669</v>
      </c>
      <c r="D248" s="177" t="s">
        <v>681</v>
      </c>
      <c r="E248" s="177" t="s">
        <v>384</v>
      </c>
      <c r="F248" s="178">
        <v>105988</v>
      </c>
      <c r="G248" s="178">
        <v>152690</v>
      </c>
      <c r="H248" s="178">
        <v>152690</v>
      </c>
    </row>
    <row r="249" spans="1:8" ht="39.75" customHeight="1">
      <c r="A249" s="177" t="s">
        <v>1260</v>
      </c>
      <c r="B249" s="177" t="s">
        <v>1</v>
      </c>
      <c r="C249" s="177" t="s">
        <v>669</v>
      </c>
      <c r="D249" s="177" t="s">
        <v>683</v>
      </c>
      <c r="E249" s="177"/>
      <c r="F249" s="178">
        <v>1747348</v>
      </c>
      <c r="G249" s="178">
        <v>2321080</v>
      </c>
      <c r="H249" s="178">
        <v>2321080</v>
      </c>
    </row>
    <row r="250" spans="1:8" ht="39.75" customHeight="1">
      <c r="A250" s="177" t="s">
        <v>1261</v>
      </c>
      <c r="B250" s="177" t="s">
        <v>1</v>
      </c>
      <c r="C250" s="177" t="s">
        <v>669</v>
      </c>
      <c r="D250" s="177" t="s">
        <v>685</v>
      </c>
      <c r="E250" s="177"/>
      <c r="F250" s="178">
        <v>1737348</v>
      </c>
      <c r="G250" s="178">
        <v>2144100</v>
      </c>
      <c r="H250" s="178">
        <v>2144100</v>
      </c>
    </row>
    <row r="251" spans="1:8" ht="39.75" customHeight="1">
      <c r="A251" s="177" t="s">
        <v>1140</v>
      </c>
      <c r="B251" s="177" t="s">
        <v>1</v>
      </c>
      <c r="C251" s="177" t="s">
        <v>669</v>
      </c>
      <c r="D251" s="177" t="s">
        <v>685</v>
      </c>
      <c r="E251" s="177" t="s">
        <v>384</v>
      </c>
      <c r="F251" s="178">
        <v>1737348</v>
      </c>
      <c r="G251" s="178">
        <v>2144100</v>
      </c>
      <c r="H251" s="178">
        <v>2144100</v>
      </c>
    </row>
    <row r="252" spans="1:8" ht="39.75" customHeight="1">
      <c r="A252" s="177" t="s">
        <v>1262</v>
      </c>
      <c r="B252" s="177" t="s">
        <v>1</v>
      </c>
      <c r="C252" s="177" t="s">
        <v>669</v>
      </c>
      <c r="D252" s="177" t="s">
        <v>687</v>
      </c>
      <c r="E252" s="177"/>
      <c r="F252" s="178">
        <v>10000</v>
      </c>
      <c r="G252" s="178">
        <v>176980</v>
      </c>
      <c r="H252" s="178">
        <v>176980</v>
      </c>
    </row>
    <row r="253" spans="1:8" ht="39.75" customHeight="1">
      <c r="A253" s="177" t="s">
        <v>1140</v>
      </c>
      <c r="B253" s="177" t="s">
        <v>1</v>
      </c>
      <c r="C253" s="177" t="s">
        <v>669</v>
      </c>
      <c r="D253" s="177" t="s">
        <v>687</v>
      </c>
      <c r="E253" s="177" t="s">
        <v>384</v>
      </c>
      <c r="F253" s="178">
        <v>10000</v>
      </c>
      <c r="G253" s="178">
        <v>176980</v>
      </c>
      <c r="H253" s="178">
        <v>176980</v>
      </c>
    </row>
    <row r="254" spans="1:8" ht="39.75" customHeight="1">
      <c r="A254" s="177" t="s">
        <v>1263</v>
      </c>
      <c r="B254" s="177" t="s">
        <v>1</v>
      </c>
      <c r="C254" s="177" t="s">
        <v>693</v>
      </c>
      <c r="D254" s="177"/>
      <c r="E254" s="177"/>
      <c r="F254" s="178">
        <v>3000000</v>
      </c>
      <c r="G254" s="178">
        <v>0</v>
      </c>
      <c r="H254" s="178">
        <v>0</v>
      </c>
    </row>
    <row r="255" spans="1:8" ht="39.75" customHeight="1">
      <c r="A255" s="177" t="s">
        <v>1170</v>
      </c>
      <c r="B255" s="177" t="s">
        <v>1</v>
      </c>
      <c r="C255" s="177" t="s">
        <v>693</v>
      </c>
      <c r="D255" s="177" t="s">
        <v>451</v>
      </c>
      <c r="E255" s="177"/>
      <c r="F255" s="178">
        <v>3000000</v>
      </c>
      <c r="G255" s="178">
        <v>0</v>
      </c>
      <c r="H255" s="178">
        <v>0</v>
      </c>
    </row>
    <row r="256" spans="1:8" ht="39.75" customHeight="1">
      <c r="A256" s="177" t="s">
        <v>1171</v>
      </c>
      <c r="B256" s="177" t="s">
        <v>1</v>
      </c>
      <c r="C256" s="177" t="s">
        <v>693</v>
      </c>
      <c r="D256" s="177" t="s">
        <v>453</v>
      </c>
      <c r="E256" s="177"/>
      <c r="F256" s="178">
        <v>3000000</v>
      </c>
      <c r="G256" s="178">
        <v>0</v>
      </c>
      <c r="H256" s="178">
        <v>0</v>
      </c>
    </row>
    <row r="257" spans="1:8" ht="39.75" customHeight="1">
      <c r="A257" s="177" t="s">
        <v>1264</v>
      </c>
      <c r="B257" s="177" t="s">
        <v>1</v>
      </c>
      <c r="C257" s="177" t="s">
        <v>693</v>
      </c>
      <c r="D257" s="177" t="s">
        <v>695</v>
      </c>
      <c r="E257" s="177"/>
      <c r="F257" s="178">
        <v>3000000</v>
      </c>
      <c r="G257" s="178">
        <v>0</v>
      </c>
      <c r="H257" s="178">
        <v>0</v>
      </c>
    </row>
    <row r="258" spans="1:8" ht="39.75" customHeight="1">
      <c r="A258" s="177" t="s">
        <v>1155</v>
      </c>
      <c r="B258" s="177" t="s">
        <v>1</v>
      </c>
      <c r="C258" s="177" t="s">
        <v>693</v>
      </c>
      <c r="D258" s="177" t="s">
        <v>695</v>
      </c>
      <c r="E258" s="177" t="s">
        <v>406</v>
      </c>
      <c r="F258" s="178">
        <v>3000000</v>
      </c>
      <c r="G258" s="178">
        <v>0</v>
      </c>
      <c r="H258" s="178">
        <v>0</v>
      </c>
    </row>
    <row r="259" spans="1:8" ht="39.75" customHeight="1">
      <c r="A259" s="177" t="s">
        <v>1265</v>
      </c>
      <c r="B259" s="177" t="s">
        <v>1</v>
      </c>
      <c r="C259" s="177" t="s">
        <v>697</v>
      </c>
      <c r="D259" s="177"/>
      <c r="E259" s="177"/>
      <c r="F259" s="178">
        <v>140523576</v>
      </c>
      <c r="G259" s="178">
        <v>125277410</v>
      </c>
      <c r="H259" s="178">
        <v>126529703</v>
      </c>
    </row>
    <row r="260" spans="1:8" ht="39.75" customHeight="1">
      <c r="A260" s="177" t="s">
        <v>1266</v>
      </c>
      <c r="B260" s="177" t="s">
        <v>1</v>
      </c>
      <c r="C260" s="177" t="s">
        <v>697</v>
      </c>
      <c r="D260" s="177" t="s">
        <v>699</v>
      </c>
      <c r="E260" s="177"/>
      <c r="F260" s="178">
        <v>9008176</v>
      </c>
      <c r="G260" s="178">
        <v>26900745</v>
      </c>
      <c r="H260" s="178">
        <v>29493575</v>
      </c>
    </row>
    <row r="261" spans="1:8" ht="39.75" customHeight="1">
      <c r="A261" s="177" t="s">
        <v>1267</v>
      </c>
      <c r="B261" s="177" t="s">
        <v>1</v>
      </c>
      <c r="C261" s="177" t="s">
        <v>697</v>
      </c>
      <c r="D261" s="177" t="s">
        <v>701</v>
      </c>
      <c r="E261" s="177"/>
      <c r="F261" s="178">
        <v>6069305</v>
      </c>
      <c r="G261" s="178">
        <v>26900745</v>
      </c>
      <c r="H261" s="178">
        <v>29493575</v>
      </c>
    </row>
    <row r="262" spans="1:8" ht="39.75" customHeight="1">
      <c r="A262" s="177" t="s">
        <v>1268</v>
      </c>
      <c r="B262" s="177" t="s">
        <v>1</v>
      </c>
      <c r="C262" s="177" t="s">
        <v>697</v>
      </c>
      <c r="D262" s="177" t="s">
        <v>703</v>
      </c>
      <c r="E262" s="177"/>
      <c r="F262" s="178">
        <v>0</v>
      </c>
      <c r="G262" s="178">
        <v>15764735</v>
      </c>
      <c r="H262" s="178">
        <v>14406815</v>
      </c>
    </row>
    <row r="263" spans="1:8" ht="39.75" customHeight="1">
      <c r="A263" s="177" t="s">
        <v>1140</v>
      </c>
      <c r="B263" s="177" t="s">
        <v>1</v>
      </c>
      <c r="C263" s="177" t="s">
        <v>697</v>
      </c>
      <c r="D263" s="177" t="s">
        <v>703</v>
      </c>
      <c r="E263" s="177" t="s">
        <v>384</v>
      </c>
      <c r="F263" s="178">
        <v>0</v>
      </c>
      <c r="G263" s="178">
        <v>15764735</v>
      </c>
      <c r="H263" s="178">
        <v>14406815</v>
      </c>
    </row>
    <row r="264" spans="1:8" ht="39.75" customHeight="1">
      <c r="A264" s="177" t="s">
        <v>1269</v>
      </c>
      <c r="B264" s="177" t="s">
        <v>1</v>
      </c>
      <c r="C264" s="177" t="s">
        <v>697</v>
      </c>
      <c r="D264" s="177" t="s">
        <v>705</v>
      </c>
      <c r="E264" s="177"/>
      <c r="F264" s="178">
        <v>4198970</v>
      </c>
      <c r="G264" s="178">
        <v>0</v>
      </c>
      <c r="H264" s="178">
        <v>0</v>
      </c>
    </row>
    <row r="265" spans="1:8" ht="39.75" customHeight="1">
      <c r="A265" s="177" t="s">
        <v>1140</v>
      </c>
      <c r="B265" s="177" t="s">
        <v>1</v>
      </c>
      <c r="C265" s="177" t="s">
        <v>697</v>
      </c>
      <c r="D265" s="177" t="s">
        <v>705</v>
      </c>
      <c r="E265" s="177" t="s">
        <v>384</v>
      </c>
      <c r="F265" s="178">
        <v>4198970</v>
      </c>
      <c r="G265" s="178">
        <v>0</v>
      </c>
      <c r="H265" s="178">
        <v>0</v>
      </c>
    </row>
    <row r="266" spans="1:8" ht="39.75" customHeight="1">
      <c r="A266" s="177" t="s">
        <v>1270</v>
      </c>
      <c r="B266" s="177" t="s">
        <v>1</v>
      </c>
      <c r="C266" s="177" t="s">
        <v>697</v>
      </c>
      <c r="D266" s="177" t="s">
        <v>707</v>
      </c>
      <c r="E266" s="177"/>
      <c r="F266" s="178">
        <v>900000</v>
      </c>
      <c r="G266" s="178">
        <v>0</v>
      </c>
      <c r="H266" s="178">
        <v>0</v>
      </c>
    </row>
    <row r="267" spans="1:8" ht="39.75" customHeight="1">
      <c r="A267" s="177" t="s">
        <v>1140</v>
      </c>
      <c r="B267" s="177" t="s">
        <v>1</v>
      </c>
      <c r="C267" s="177" t="s">
        <v>697</v>
      </c>
      <c r="D267" s="177" t="s">
        <v>707</v>
      </c>
      <c r="E267" s="177" t="s">
        <v>384</v>
      </c>
      <c r="F267" s="178">
        <v>300000</v>
      </c>
      <c r="G267" s="178">
        <v>0</v>
      </c>
      <c r="H267" s="178">
        <v>0</v>
      </c>
    </row>
    <row r="268" spans="1:8" ht="39.75" customHeight="1">
      <c r="A268" s="177" t="s">
        <v>1228</v>
      </c>
      <c r="B268" s="177" t="s">
        <v>1</v>
      </c>
      <c r="C268" s="177" t="s">
        <v>697</v>
      </c>
      <c r="D268" s="177" t="s">
        <v>707</v>
      </c>
      <c r="E268" s="177" t="s">
        <v>604</v>
      </c>
      <c r="F268" s="178">
        <v>600000</v>
      </c>
      <c r="G268" s="178">
        <v>0</v>
      </c>
      <c r="H268" s="178">
        <v>0</v>
      </c>
    </row>
    <row r="269" spans="1:8" ht="39.75" customHeight="1">
      <c r="A269" s="177" t="s">
        <v>1271</v>
      </c>
      <c r="B269" s="177" t="s">
        <v>1</v>
      </c>
      <c r="C269" s="177" t="s">
        <v>697</v>
      </c>
      <c r="D269" s="177" t="s">
        <v>709</v>
      </c>
      <c r="E269" s="177"/>
      <c r="F269" s="178">
        <v>28000</v>
      </c>
      <c r="G269" s="178">
        <v>0</v>
      </c>
      <c r="H269" s="178">
        <v>0</v>
      </c>
    </row>
    <row r="270" spans="1:8" ht="39.75" customHeight="1">
      <c r="A270" s="177" t="s">
        <v>1140</v>
      </c>
      <c r="B270" s="177" t="s">
        <v>1</v>
      </c>
      <c r="C270" s="177" t="s">
        <v>697</v>
      </c>
      <c r="D270" s="177" t="s">
        <v>709</v>
      </c>
      <c r="E270" s="177" t="s">
        <v>384</v>
      </c>
      <c r="F270" s="178">
        <v>28000</v>
      </c>
      <c r="G270" s="178">
        <v>0</v>
      </c>
      <c r="H270" s="178">
        <v>0</v>
      </c>
    </row>
    <row r="271" spans="1:8" ht="39.75" customHeight="1">
      <c r="A271" s="177" t="s">
        <v>1272</v>
      </c>
      <c r="B271" s="177" t="s">
        <v>1</v>
      </c>
      <c r="C271" s="177" t="s">
        <v>697</v>
      </c>
      <c r="D271" s="177" t="s">
        <v>711</v>
      </c>
      <c r="E271" s="177"/>
      <c r="F271" s="178">
        <v>0</v>
      </c>
      <c r="G271" s="178">
        <v>9384320</v>
      </c>
      <c r="H271" s="178">
        <v>0</v>
      </c>
    </row>
    <row r="272" spans="1:8" ht="39.75" customHeight="1">
      <c r="A272" s="177" t="s">
        <v>1140</v>
      </c>
      <c r="B272" s="177" t="s">
        <v>1</v>
      </c>
      <c r="C272" s="177" t="s">
        <v>697</v>
      </c>
      <c r="D272" s="177" t="s">
        <v>711</v>
      </c>
      <c r="E272" s="177" t="s">
        <v>384</v>
      </c>
      <c r="F272" s="178">
        <v>0</v>
      </c>
      <c r="G272" s="178">
        <v>9384320</v>
      </c>
      <c r="H272" s="178">
        <v>0</v>
      </c>
    </row>
    <row r="273" spans="1:8" ht="39.75" customHeight="1">
      <c r="A273" s="177" t="s">
        <v>1273</v>
      </c>
      <c r="B273" s="177" t="s">
        <v>1</v>
      </c>
      <c r="C273" s="177" t="s">
        <v>697</v>
      </c>
      <c r="D273" s="177" t="s">
        <v>713</v>
      </c>
      <c r="E273" s="177"/>
      <c r="F273" s="178">
        <v>105000</v>
      </c>
      <c r="G273" s="178">
        <v>1751690</v>
      </c>
      <c r="H273" s="178">
        <v>2010445</v>
      </c>
    </row>
    <row r="274" spans="1:8" ht="39.75" customHeight="1">
      <c r="A274" s="177" t="s">
        <v>1140</v>
      </c>
      <c r="B274" s="177" t="s">
        <v>1</v>
      </c>
      <c r="C274" s="177" t="s">
        <v>697</v>
      </c>
      <c r="D274" s="177" t="s">
        <v>713</v>
      </c>
      <c r="E274" s="177" t="s">
        <v>384</v>
      </c>
      <c r="F274" s="178">
        <v>0</v>
      </c>
      <c r="G274" s="178">
        <v>1751690</v>
      </c>
      <c r="H274" s="178">
        <v>2010445</v>
      </c>
    </row>
    <row r="275" spans="1:8" ht="39.75" customHeight="1">
      <c r="A275" s="177" t="s">
        <v>1228</v>
      </c>
      <c r="B275" s="177" t="s">
        <v>1</v>
      </c>
      <c r="C275" s="177" t="s">
        <v>697</v>
      </c>
      <c r="D275" s="177" t="s">
        <v>713</v>
      </c>
      <c r="E275" s="177" t="s">
        <v>604</v>
      </c>
      <c r="F275" s="178">
        <v>105000</v>
      </c>
      <c r="G275" s="178">
        <v>0</v>
      </c>
      <c r="H275" s="178">
        <v>0</v>
      </c>
    </row>
    <row r="276" spans="1:8" ht="39.75" customHeight="1">
      <c r="A276" s="177" t="s">
        <v>1274</v>
      </c>
      <c r="B276" s="177" t="s">
        <v>1</v>
      </c>
      <c r="C276" s="177" t="s">
        <v>697</v>
      </c>
      <c r="D276" s="177" t="s">
        <v>715</v>
      </c>
      <c r="E276" s="177"/>
      <c r="F276" s="178">
        <v>0</v>
      </c>
      <c r="G276" s="178">
        <v>0</v>
      </c>
      <c r="H276" s="178">
        <v>13076315</v>
      </c>
    </row>
    <row r="277" spans="1:8" ht="39.75" customHeight="1">
      <c r="A277" s="177" t="s">
        <v>1140</v>
      </c>
      <c r="B277" s="177" t="s">
        <v>1</v>
      </c>
      <c r="C277" s="177" t="s">
        <v>697</v>
      </c>
      <c r="D277" s="177" t="s">
        <v>715</v>
      </c>
      <c r="E277" s="177" t="s">
        <v>384</v>
      </c>
      <c r="F277" s="178">
        <v>0</v>
      </c>
      <c r="G277" s="178">
        <v>0</v>
      </c>
      <c r="H277" s="178">
        <v>13076315</v>
      </c>
    </row>
    <row r="278" spans="1:8" ht="39.75" customHeight="1">
      <c r="A278" s="177" t="s">
        <v>1275</v>
      </c>
      <c r="B278" s="177" t="s">
        <v>1</v>
      </c>
      <c r="C278" s="177" t="s">
        <v>697</v>
      </c>
      <c r="D278" s="177" t="s">
        <v>717</v>
      </c>
      <c r="E278" s="177"/>
      <c r="F278" s="178">
        <v>837335</v>
      </c>
      <c r="G278" s="178">
        <v>0</v>
      </c>
      <c r="H278" s="178">
        <v>0</v>
      </c>
    </row>
    <row r="279" spans="1:8" ht="39.75" customHeight="1">
      <c r="A279" s="177" t="s">
        <v>1140</v>
      </c>
      <c r="B279" s="177" t="s">
        <v>1</v>
      </c>
      <c r="C279" s="177" t="s">
        <v>697</v>
      </c>
      <c r="D279" s="177" t="s">
        <v>717</v>
      </c>
      <c r="E279" s="177" t="s">
        <v>384</v>
      </c>
      <c r="F279" s="178">
        <v>837335</v>
      </c>
      <c r="G279" s="178">
        <v>0</v>
      </c>
      <c r="H279" s="178">
        <v>0</v>
      </c>
    </row>
    <row r="280" spans="1:8" ht="39.75" customHeight="1">
      <c r="A280" s="177" t="s">
        <v>1276</v>
      </c>
      <c r="B280" s="177" t="s">
        <v>1</v>
      </c>
      <c r="C280" s="177" t="s">
        <v>697</v>
      </c>
      <c r="D280" s="177" t="s">
        <v>719</v>
      </c>
      <c r="E280" s="177"/>
      <c r="F280" s="178">
        <v>937202</v>
      </c>
      <c r="G280" s="178">
        <v>0</v>
      </c>
      <c r="H280" s="178">
        <v>0</v>
      </c>
    </row>
    <row r="281" spans="1:8" ht="39.75" customHeight="1">
      <c r="A281" s="177" t="s">
        <v>1277</v>
      </c>
      <c r="B281" s="177" t="s">
        <v>1</v>
      </c>
      <c r="C281" s="177" t="s">
        <v>697</v>
      </c>
      <c r="D281" s="177" t="s">
        <v>721</v>
      </c>
      <c r="E281" s="177"/>
      <c r="F281" s="178">
        <v>937202</v>
      </c>
      <c r="G281" s="178">
        <v>0</v>
      </c>
      <c r="H281" s="178">
        <v>0</v>
      </c>
    </row>
    <row r="282" spans="1:8" ht="39.75" customHeight="1">
      <c r="A282" s="177" t="s">
        <v>1140</v>
      </c>
      <c r="B282" s="177" t="s">
        <v>1</v>
      </c>
      <c r="C282" s="177" t="s">
        <v>697</v>
      </c>
      <c r="D282" s="177" t="s">
        <v>721</v>
      </c>
      <c r="E282" s="177" t="s">
        <v>384</v>
      </c>
      <c r="F282" s="178">
        <v>937202</v>
      </c>
      <c r="G282" s="178">
        <v>0</v>
      </c>
      <c r="H282" s="178">
        <v>0</v>
      </c>
    </row>
    <row r="283" spans="1:8" ht="39.75" customHeight="1">
      <c r="A283" s="177" t="s">
        <v>1278</v>
      </c>
      <c r="B283" s="177" t="s">
        <v>1</v>
      </c>
      <c r="C283" s="177" t="s">
        <v>697</v>
      </c>
      <c r="D283" s="177" t="s">
        <v>723</v>
      </c>
      <c r="E283" s="177"/>
      <c r="F283" s="178">
        <v>1172375</v>
      </c>
      <c r="G283" s="178">
        <v>0</v>
      </c>
      <c r="H283" s="178">
        <v>0</v>
      </c>
    </row>
    <row r="284" spans="1:8" ht="39.75" customHeight="1">
      <c r="A284" s="177" t="s">
        <v>1279</v>
      </c>
      <c r="B284" s="177" t="s">
        <v>1</v>
      </c>
      <c r="C284" s="177" t="s">
        <v>697</v>
      </c>
      <c r="D284" s="177" t="s">
        <v>725</v>
      </c>
      <c r="E284" s="177"/>
      <c r="F284" s="178">
        <v>1172375</v>
      </c>
      <c r="G284" s="178">
        <v>0</v>
      </c>
      <c r="H284" s="178">
        <v>0</v>
      </c>
    </row>
    <row r="285" spans="1:8" ht="39.75" customHeight="1">
      <c r="A285" s="177" t="s">
        <v>1140</v>
      </c>
      <c r="B285" s="177" t="s">
        <v>1</v>
      </c>
      <c r="C285" s="177" t="s">
        <v>697</v>
      </c>
      <c r="D285" s="177" t="s">
        <v>725</v>
      </c>
      <c r="E285" s="177" t="s">
        <v>384</v>
      </c>
      <c r="F285" s="178">
        <v>1172375</v>
      </c>
      <c r="G285" s="178">
        <v>0</v>
      </c>
      <c r="H285" s="178">
        <v>0</v>
      </c>
    </row>
    <row r="286" spans="1:8" ht="39.75" customHeight="1">
      <c r="A286" s="177" t="s">
        <v>1280</v>
      </c>
      <c r="B286" s="177" t="s">
        <v>1</v>
      </c>
      <c r="C286" s="177" t="s">
        <v>697</v>
      </c>
      <c r="D286" s="177" t="s">
        <v>727</v>
      </c>
      <c r="E286" s="177"/>
      <c r="F286" s="178">
        <v>235404</v>
      </c>
      <c r="G286" s="178">
        <v>0</v>
      </c>
      <c r="H286" s="178">
        <v>0</v>
      </c>
    </row>
    <row r="287" spans="1:8" ht="39.75" customHeight="1">
      <c r="A287" s="177" t="s">
        <v>1279</v>
      </c>
      <c r="B287" s="177" t="s">
        <v>1</v>
      </c>
      <c r="C287" s="177" t="s">
        <v>697</v>
      </c>
      <c r="D287" s="177" t="s">
        <v>728</v>
      </c>
      <c r="E287" s="177"/>
      <c r="F287" s="178">
        <v>235404</v>
      </c>
      <c r="G287" s="178">
        <v>0</v>
      </c>
      <c r="H287" s="178">
        <v>0</v>
      </c>
    </row>
    <row r="288" spans="1:8" ht="39.75" customHeight="1">
      <c r="A288" s="177" t="s">
        <v>1140</v>
      </c>
      <c r="B288" s="177" t="s">
        <v>1</v>
      </c>
      <c r="C288" s="177" t="s">
        <v>697</v>
      </c>
      <c r="D288" s="177" t="s">
        <v>728</v>
      </c>
      <c r="E288" s="177" t="s">
        <v>384</v>
      </c>
      <c r="F288" s="178">
        <v>235404</v>
      </c>
      <c r="G288" s="178">
        <v>0</v>
      </c>
      <c r="H288" s="178">
        <v>0</v>
      </c>
    </row>
    <row r="289" spans="1:8" ht="39.75" customHeight="1">
      <c r="A289" s="177" t="s">
        <v>1281</v>
      </c>
      <c r="B289" s="177" t="s">
        <v>1</v>
      </c>
      <c r="C289" s="177" t="s">
        <v>697</v>
      </c>
      <c r="D289" s="177" t="s">
        <v>730</v>
      </c>
      <c r="E289" s="177"/>
      <c r="F289" s="178">
        <v>593890</v>
      </c>
      <c r="G289" s="178">
        <v>0</v>
      </c>
      <c r="H289" s="178">
        <v>0</v>
      </c>
    </row>
    <row r="290" spans="1:8" ht="39.75" customHeight="1">
      <c r="A290" s="177" t="s">
        <v>1279</v>
      </c>
      <c r="B290" s="177" t="s">
        <v>1</v>
      </c>
      <c r="C290" s="177" t="s">
        <v>697</v>
      </c>
      <c r="D290" s="177" t="s">
        <v>731</v>
      </c>
      <c r="E290" s="177"/>
      <c r="F290" s="178">
        <v>593890</v>
      </c>
      <c r="G290" s="178">
        <v>0</v>
      </c>
      <c r="H290" s="178">
        <v>0</v>
      </c>
    </row>
    <row r="291" spans="1:8" ht="39.75" customHeight="1">
      <c r="A291" s="177" t="s">
        <v>1140</v>
      </c>
      <c r="B291" s="177" t="s">
        <v>1</v>
      </c>
      <c r="C291" s="177" t="s">
        <v>697</v>
      </c>
      <c r="D291" s="177" t="s">
        <v>731</v>
      </c>
      <c r="E291" s="177" t="s">
        <v>384</v>
      </c>
      <c r="F291" s="178">
        <v>593890</v>
      </c>
      <c r="G291" s="178">
        <v>0</v>
      </c>
      <c r="H291" s="178">
        <v>0</v>
      </c>
    </row>
    <row r="292" spans="1:8" ht="39.75" customHeight="1">
      <c r="A292" s="177" t="s">
        <v>1282</v>
      </c>
      <c r="B292" s="177" t="s">
        <v>1</v>
      </c>
      <c r="C292" s="177" t="s">
        <v>697</v>
      </c>
      <c r="D292" s="177" t="s">
        <v>733</v>
      </c>
      <c r="E292" s="177"/>
      <c r="F292" s="178">
        <v>16763904</v>
      </c>
      <c r="G292" s="178">
        <v>3167570</v>
      </c>
      <c r="H292" s="178">
        <v>3167570</v>
      </c>
    </row>
    <row r="293" spans="1:8" ht="39.75" customHeight="1">
      <c r="A293" s="177" t="s">
        <v>1283</v>
      </c>
      <c r="B293" s="177" t="s">
        <v>1</v>
      </c>
      <c r="C293" s="177" t="s">
        <v>697</v>
      </c>
      <c r="D293" s="177" t="s">
        <v>735</v>
      </c>
      <c r="E293" s="177"/>
      <c r="F293" s="178">
        <v>16578515</v>
      </c>
      <c r="G293" s="178">
        <v>2982181</v>
      </c>
      <c r="H293" s="178">
        <v>2982181</v>
      </c>
    </row>
    <row r="294" spans="1:8" ht="39.75" customHeight="1">
      <c r="A294" s="177" t="s">
        <v>1284</v>
      </c>
      <c r="B294" s="177" t="s">
        <v>1</v>
      </c>
      <c r="C294" s="177" t="s">
        <v>697</v>
      </c>
      <c r="D294" s="177" t="s">
        <v>737</v>
      </c>
      <c r="E294" s="177"/>
      <c r="F294" s="178">
        <v>2975789</v>
      </c>
      <c r="G294" s="178">
        <v>2982181</v>
      </c>
      <c r="H294" s="178">
        <v>2982181</v>
      </c>
    </row>
    <row r="295" spans="1:8" ht="39.75" customHeight="1">
      <c r="A295" s="177" t="s">
        <v>1140</v>
      </c>
      <c r="B295" s="177" t="s">
        <v>1</v>
      </c>
      <c r="C295" s="177" t="s">
        <v>697</v>
      </c>
      <c r="D295" s="177" t="s">
        <v>737</v>
      </c>
      <c r="E295" s="177" t="s">
        <v>384</v>
      </c>
      <c r="F295" s="178">
        <v>2975789</v>
      </c>
      <c r="G295" s="178">
        <v>2982181</v>
      </c>
      <c r="H295" s="178">
        <v>2982181</v>
      </c>
    </row>
    <row r="296" spans="1:8" ht="39.75" customHeight="1">
      <c r="A296" s="177" t="s">
        <v>1285</v>
      </c>
      <c r="B296" s="177" t="s">
        <v>1</v>
      </c>
      <c r="C296" s="177" t="s">
        <v>697</v>
      </c>
      <c r="D296" s="177" t="s">
        <v>739</v>
      </c>
      <c r="E296" s="177"/>
      <c r="F296" s="178">
        <v>13305726</v>
      </c>
      <c r="G296" s="178">
        <v>0</v>
      </c>
      <c r="H296" s="178">
        <v>0</v>
      </c>
    </row>
    <row r="297" spans="1:8" ht="39.75" customHeight="1">
      <c r="A297" s="177" t="s">
        <v>1140</v>
      </c>
      <c r="B297" s="177" t="s">
        <v>1</v>
      </c>
      <c r="C297" s="177" t="s">
        <v>697</v>
      </c>
      <c r="D297" s="177" t="s">
        <v>739</v>
      </c>
      <c r="E297" s="177" t="s">
        <v>384</v>
      </c>
      <c r="F297" s="178">
        <v>13305726</v>
      </c>
      <c r="G297" s="178">
        <v>0</v>
      </c>
      <c r="H297" s="178">
        <v>0</v>
      </c>
    </row>
    <row r="298" spans="1:8" ht="39.75" customHeight="1">
      <c r="A298" s="177" t="s">
        <v>1286</v>
      </c>
      <c r="B298" s="177" t="s">
        <v>1</v>
      </c>
      <c r="C298" s="177" t="s">
        <v>697</v>
      </c>
      <c r="D298" s="177" t="s">
        <v>741</v>
      </c>
      <c r="E298" s="177"/>
      <c r="F298" s="178">
        <v>297000</v>
      </c>
      <c r="G298" s="178">
        <v>0</v>
      </c>
      <c r="H298" s="178">
        <v>0</v>
      </c>
    </row>
    <row r="299" spans="1:8" ht="39.75" customHeight="1">
      <c r="A299" s="177" t="s">
        <v>1140</v>
      </c>
      <c r="B299" s="177" t="s">
        <v>1</v>
      </c>
      <c r="C299" s="177" t="s">
        <v>697</v>
      </c>
      <c r="D299" s="177" t="s">
        <v>741</v>
      </c>
      <c r="E299" s="177" t="s">
        <v>384</v>
      </c>
      <c r="F299" s="178">
        <v>297000</v>
      </c>
      <c r="G299" s="178">
        <v>0</v>
      </c>
      <c r="H299" s="178">
        <v>0</v>
      </c>
    </row>
    <row r="300" spans="1:8" ht="39.75" customHeight="1">
      <c r="A300" s="177" t="s">
        <v>1287</v>
      </c>
      <c r="B300" s="177" t="s">
        <v>1</v>
      </c>
      <c r="C300" s="177" t="s">
        <v>697</v>
      </c>
      <c r="D300" s="177" t="s">
        <v>743</v>
      </c>
      <c r="E300" s="177"/>
      <c r="F300" s="178">
        <v>185389</v>
      </c>
      <c r="G300" s="178">
        <v>185389</v>
      </c>
      <c r="H300" s="178">
        <v>185389</v>
      </c>
    </row>
    <row r="301" spans="1:8" ht="39.75" customHeight="1">
      <c r="A301" s="177" t="s">
        <v>1288</v>
      </c>
      <c r="B301" s="177" t="s">
        <v>1</v>
      </c>
      <c r="C301" s="177" t="s">
        <v>697</v>
      </c>
      <c r="D301" s="177" t="s">
        <v>745</v>
      </c>
      <c r="E301" s="177"/>
      <c r="F301" s="178">
        <v>185389</v>
      </c>
      <c r="G301" s="178">
        <v>185389</v>
      </c>
      <c r="H301" s="178">
        <v>185389</v>
      </c>
    </row>
    <row r="302" spans="1:8" ht="39.75" customHeight="1">
      <c r="A302" s="177" t="s">
        <v>1140</v>
      </c>
      <c r="B302" s="177" t="s">
        <v>1</v>
      </c>
      <c r="C302" s="177" t="s">
        <v>697</v>
      </c>
      <c r="D302" s="177" t="s">
        <v>745</v>
      </c>
      <c r="E302" s="177" t="s">
        <v>384</v>
      </c>
      <c r="F302" s="178">
        <v>185389</v>
      </c>
      <c r="G302" s="178">
        <v>185389</v>
      </c>
      <c r="H302" s="178">
        <v>185389</v>
      </c>
    </row>
    <row r="303" spans="1:8" ht="39.75" customHeight="1">
      <c r="A303" s="177" t="s">
        <v>1175</v>
      </c>
      <c r="B303" s="177" t="s">
        <v>1</v>
      </c>
      <c r="C303" s="177" t="s">
        <v>697</v>
      </c>
      <c r="D303" s="177" t="s">
        <v>461</v>
      </c>
      <c r="E303" s="177"/>
      <c r="F303" s="178">
        <v>4732346</v>
      </c>
      <c r="G303" s="178">
        <v>3207195</v>
      </c>
      <c r="H303" s="178">
        <v>1866658</v>
      </c>
    </row>
    <row r="304" spans="1:8" ht="39.75" customHeight="1">
      <c r="A304" s="177" t="s">
        <v>1289</v>
      </c>
      <c r="B304" s="177" t="s">
        <v>1</v>
      </c>
      <c r="C304" s="177" t="s">
        <v>697</v>
      </c>
      <c r="D304" s="177" t="s">
        <v>747</v>
      </c>
      <c r="E304" s="177"/>
      <c r="F304" s="178">
        <v>11200</v>
      </c>
      <c r="G304" s="178">
        <v>11200</v>
      </c>
      <c r="H304" s="178">
        <v>11200</v>
      </c>
    </row>
    <row r="305" spans="1:8" ht="39.75" customHeight="1">
      <c r="A305" s="177" t="s">
        <v>1290</v>
      </c>
      <c r="B305" s="177" t="s">
        <v>1</v>
      </c>
      <c r="C305" s="177" t="s">
        <v>697</v>
      </c>
      <c r="D305" s="177" t="s">
        <v>749</v>
      </c>
      <c r="E305" s="177"/>
      <c r="F305" s="178">
        <v>11200</v>
      </c>
      <c r="G305" s="178">
        <v>11200</v>
      </c>
      <c r="H305" s="178">
        <v>11200</v>
      </c>
    </row>
    <row r="306" spans="1:8" ht="39.75" customHeight="1">
      <c r="A306" s="177" t="s">
        <v>1140</v>
      </c>
      <c r="B306" s="177" t="s">
        <v>1</v>
      </c>
      <c r="C306" s="177" t="s">
        <v>697</v>
      </c>
      <c r="D306" s="177" t="s">
        <v>749</v>
      </c>
      <c r="E306" s="177" t="s">
        <v>384</v>
      </c>
      <c r="F306" s="178">
        <v>11200</v>
      </c>
      <c r="G306" s="178">
        <v>11200</v>
      </c>
      <c r="H306" s="178">
        <v>11200</v>
      </c>
    </row>
    <row r="307" spans="1:8" ht="39.75" customHeight="1">
      <c r="A307" s="177" t="s">
        <v>1176</v>
      </c>
      <c r="B307" s="177" t="s">
        <v>1</v>
      </c>
      <c r="C307" s="177" t="s">
        <v>697</v>
      </c>
      <c r="D307" s="177" t="s">
        <v>463</v>
      </c>
      <c r="E307" s="177"/>
      <c r="F307" s="178">
        <v>4721146</v>
      </c>
      <c r="G307" s="178">
        <v>3195995</v>
      </c>
      <c r="H307" s="178">
        <v>1855458</v>
      </c>
    </row>
    <row r="308" spans="1:8" ht="39.75" customHeight="1">
      <c r="A308" s="177" t="s">
        <v>1291</v>
      </c>
      <c r="B308" s="177" t="s">
        <v>1</v>
      </c>
      <c r="C308" s="177" t="s">
        <v>697</v>
      </c>
      <c r="D308" s="177" t="s">
        <v>751</v>
      </c>
      <c r="E308" s="177"/>
      <c r="F308" s="178">
        <v>832989</v>
      </c>
      <c r="G308" s="178">
        <v>726835</v>
      </c>
      <c r="H308" s="178">
        <v>726835</v>
      </c>
    </row>
    <row r="309" spans="1:8" ht="39.75" customHeight="1">
      <c r="A309" s="177" t="s">
        <v>1140</v>
      </c>
      <c r="B309" s="177" t="s">
        <v>1</v>
      </c>
      <c r="C309" s="177" t="s">
        <v>697</v>
      </c>
      <c r="D309" s="177" t="s">
        <v>751</v>
      </c>
      <c r="E309" s="177" t="s">
        <v>384</v>
      </c>
      <c r="F309" s="178">
        <v>832989</v>
      </c>
      <c r="G309" s="178">
        <v>726835</v>
      </c>
      <c r="H309" s="178">
        <v>726835</v>
      </c>
    </row>
    <row r="310" spans="1:8" ht="39.75" customHeight="1">
      <c r="A310" s="177" t="s">
        <v>1292</v>
      </c>
      <c r="B310" s="177" t="s">
        <v>1</v>
      </c>
      <c r="C310" s="177" t="s">
        <v>697</v>
      </c>
      <c r="D310" s="177" t="s">
        <v>753</v>
      </c>
      <c r="E310" s="177"/>
      <c r="F310" s="178">
        <v>3888157</v>
      </c>
      <c r="G310" s="178">
        <v>2469160</v>
      </c>
      <c r="H310" s="178">
        <v>1128623</v>
      </c>
    </row>
    <row r="311" spans="1:8" ht="39.75" customHeight="1">
      <c r="A311" s="177" t="s">
        <v>1140</v>
      </c>
      <c r="B311" s="177" t="s">
        <v>1</v>
      </c>
      <c r="C311" s="177" t="s">
        <v>697</v>
      </c>
      <c r="D311" s="177" t="s">
        <v>753</v>
      </c>
      <c r="E311" s="177" t="s">
        <v>384</v>
      </c>
      <c r="F311" s="178">
        <v>3888157</v>
      </c>
      <c r="G311" s="178">
        <v>2469160</v>
      </c>
      <c r="H311" s="178">
        <v>1128623</v>
      </c>
    </row>
    <row r="312" spans="1:8" ht="39.75" customHeight="1">
      <c r="A312" s="177" t="s">
        <v>1293</v>
      </c>
      <c r="B312" s="177" t="s">
        <v>1</v>
      </c>
      <c r="C312" s="177" t="s">
        <v>697</v>
      </c>
      <c r="D312" s="177" t="s">
        <v>761</v>
      </c>
      <c r="E312" s="177"/>
      <c r="F312" s="178">
        <v>10765000</v>
      </c>
      <c r="G312" s="178">
        <v>0</v>
      </c>
      <c r="H312" s="178">
        <v>0</v>
      </c>
    </row>
    <row r="313" spans="1:8" ht="39.75" customHeight="1">
      <c r="A313" s="177" t="s">
        <v>1294</v>
      </c>
      <c r="B313" s="177" t="s">
        <v>1</v>
      </c>
      <c r="C313" s="177" t="s">
        <v>697</v>
      </c>
      <c r="D313" s="177" t="s">
        <v>763</v>
      </c>
      <c r="E313" s="177"/>
      <c r="F313" s="178">
        <v>4957807.24</v>
      </c>
      <c r="G313" s="178">
        <v>0</v>
      </c>
      <c r="H313" s="178">
        <v>0</v>
      </c>
    </row>
    <row r="314" spans="1:8" ht="39.75" customHeight="1">
      <c r="A314" s="177" t="s">
        <v>1295</v>
      </c>
      <c r="B314" s="177" t="s">
        <v>1</v>
      </c>
      <c r="C314" s="177" t="s">
        <v>697</v>
      </c>
      <c r="D314" s="177" t="s">
        <v>765</v>
      </c>
      <c r="E314" s="177"/>
      <c r="F314" s="178">
        <v>197357</v>
      </c>
      <c r="G314" s="178">
        <v>0</v>
      </c>
      <c r="H314" s="178">
        <v>0</v>
      </c>
    </row>
    <row r="315" spans="1:8" ht="39.75" customHeight="1">
      <c r="A315" s="177" t="s">
        <v>1140</v>
      </c>
      <c r="B315" s="177" t="s">
        <v>1</v>
      </c>
      <c r="C315" s="177" t="s">
        <v>697</v>
      </c>
      <c r="D315" s="177" t="s">
        <v>765</v>
      </c>
      <c r="E315" s="177" t="s">
        <v>384</v>
      </c>
      <c r="F315" s="178">
        <v>197357</v>
      </c>
      <c r="G315" s="178">
        <v>0</v>
      </c>
      <c r="H315" s="178">
        <v>0</v>
      </c>
    </row>
    <row r="316" spans="1:8" ht="39.75" customHeight="1">
      <c r="A316" s="177" t="s">
        <v>1296</v>
      </c>
      <c r="B316" s="177" t="s">
        <v>1</v>
      </c>
      <c r="C316" s="177" t="s">
        <v>697</v>
      </c>
      <c r="D316" s="177" t="s">
        <v>767</v>
      </c>
      <c r="E316" s="177"/>
      <c r="F316" s="178">
        <v>4760450.24</v>
      </c>
      <c r="G316" s="178">
        <v>0</v>
      </c>
      <c r="H316" s="178">
        <v>0</v>
      </c>
    </row>
    <row r="317" spans="1:8" ht="39.75" customHeight="1">
      <c r="A317" s="177" t="s">
        <v>1140</v>
      </c>
      <c r="B317" s="177" t="s">
        <v>1</v>
      </c>
      <c r="C317" s="177" t="s">
        <v>697</v>
      </c>
      <c r="D317" s="177" t="s">
        <v>767</v>
      </c>
      <c r="E317" s="177" t="s">
        <v>384</v>
      </c>
      <c r="F317" s="178">
        <v>4760450.24</v>
      </c>
      <c r="G317" s="178">
        <v>0</v>
      </c>
      <c r="H317" s="178">
        <v>0</v>
      </c>
    </row>
    <row r="318" spans="1:8" ht="39.75" customHeight="1">
      <c r="A318" s="177" t="s">
        <v>1297</v>
      </c>
      <c r="B318" s="177" t="s">
        <v>1</v>
      </c>
      <c r="C318" s="177" t="s">
        <v>697</v>
      </c>
      <c r="D318" s="177" t="s">
        <v>769</v>
      </c>
      <c r="E318" s="177"/>
      <c r="F318" s="178">
        <v>2936466.76</v>
      </c>
      <c r="G318" s="178">
        <v>0</v>
      </c>
      <c r="H318" s="178">
        <v>0</v>
      </c>
    </row>
    <row r="319" spans="1:8" ht="39.75" customHeight="1">
      <c r="A319" s="177" t="s">
        <v>1295</v>
      </c>
      <c r="B319" s="177" t="s">
        <v>1</v>
      </c>
      <c r="C319" s="177" t="s">
        <v>697</v>
      </c>
      <c r="D319" s="177" t="s">
        <v>770</v>
      </c>
      <c r="E319" s="177"/>
      <c r="F319" s="178">
        <v>197357</v>
      </c>
      <c r="G319" s="178">
        <v>0</v>
      </c>
      <c r="H319" s="178">
        <v>0</v>
      </c>
    </row>
    <row r="320" spans="1:8" ht="39.75" customHeight="1">
      <c r="A320" s="177" t="s">
        <v>1140</v>
      </c>
      <c r="B320" s="177" t="s">
        <v>1</v>
      </c>
      <c r="C320" s="177" t="s">
        <v>697</v>
      </c>
      <c r="D320" s="177" t="s">
        <v>770</v>
      </c>
      <c r="E320" s="177" t="s">
        <v>384</v>
      </c>
      <c r="F320" s="178">
        <v>197357</v>
      </c>
      <c r="G320" s="178">
        <v>0</v>
      </c>
      <c r="H320" s="178">
        <v>0</v>
      </c>
    </row>
    <row r="321" spans="1:8" ht="39.75" customHeight="1">
      <c r="A321" s="177" t="s">
        <v>1296</v>
      </c>
      <c r="B321" s="177" t="s">
        <v>1</v>
      </c>
      <c r="C321" s="177" t="s">
        <v>697</v>
      </c>
      <c r="D321" s="177" t="s">
        <v>771</v>
      </c>
      <c r="E321" s="177"/>
      <c r="F321" s="178">
        <v>2739109.76</v>
      </c>
      <c r="G321" s="178">
        <v>0</v>
      </c>
      <c r="H321" s="178">
        <v>0</v>
      </c>
    </row>
    <row r="322" spans="1:8" ht="39.75" customHeight="1">
      <c r="A322" s="177" t="s">
        <v>1140</v>
      </c>
      <c r="B322" s="177" t="s">
        <v>1</v>
      </c>
      <c r="C322" s="177" t="s">
        <v>697</v>
      </c>
      <c r="D322" s="177" t="s">
        <v>771</v>
      </c>
      <c r="E322" s="177" t="s">
        <v>384</v>
      </c>
      <c r="F322" s="178">
        <v>2739109.76</v>
      </c>
      <c r="G322" s="178">
        <v>0</v>
      </c>
      <c r="H322" s="178">
        <v>0</v>
      </c>
    </row>
    <row r="323" spans="1:8" ht="39.75" customHeight="1">
      <c r="A323" s="177" t="s">
        <v>1298</v>
      </c>
      <c r="B323" s="177" t="s">
        <v>1</v>
      </c>
      <c r="C323" s="177" t="s">
        <v>697</v>
      </c>
      <c r="D323" s="177" t="s">
        <v>773</v>
      </c>
      <c r="E323" s="177"/>
      <c r="F323" s="178">
        <v>2870726</v>
      </c>
      <c r="G323" s="178">
        <v>0</v>
      </c>
      <c r="H323" s="178">
        <v>0</v>
      </c>
    </row>
    <row r="324" spans="1:8" ht="39.75" customHeight="1">
      <c r="A324" s="177" t="s">
        <v>1299</v>
      </c>
      <c r="B324" s="177" t="s">
        <v>1</v>
      </c>
      <c r="C324" s="177" t="s">
        <v>697</v>
      </c>
      <c r="D324" s="177" t="s">
        <v>775</v>
      </c>
      <c r="E324" s="177"/>
      <c r="F324" s="178">
        <v>2870726</v>
      </c>
      <c r="G324" s="178">
        <v>0</v>
      </c>
      <c r="H324" s="178">
        <v>0</v>
      </c>
    </row>
    <row r="325" spans="1:8" ht="39.75" customHeight="1">
      <c r="A325" s="177" t="s">
        <v>1140</v>
      </c>
      <c r="B325" s="177" t="s">
        <v>1</v>
      </c>
      <c r="C325" s="177" t="s">
        <v>697</v>
      </c>
      <c r="D325" s="177" t="s">
        <v>775</v>
      </c>
      <c r="E325" s="177" t="s">
        <v>384</v>
      </c>
      <c r="F325" s="178">
        <v>2870726</v>
      </c>
      <c r="G325" s="178">
        <v>0</v>
      </c>
      <c r="H325" s="178">
        <v>0</v>
      </c>
    </row>
    <row r="326" spans="1:8" ht="39.75" customHeight="1">
      <c r="A326" s="177" t="s">
        <v>1300</v>
      </c>
      <c r="B326" s="177" t="s">
        <v>1</v>
      </c>
      <c r="C326" s="177" t="s">
        <v>697</v>
      </c>
      <c r="D326" s="177" t="s">
        <v>777</v>
      </c>
      <c r="E326" s="177"/>
      <c r="F326" s="178">
        <v>78177401</v>
      </c>
      <c r="G326" s="178">
        <v>77935287</v>
      </c>
      <c r="H326" s="178">
        <v>77935287</v>
      </c>
    </row>
    <row r="327" spans="1:8" ht="39.75" customHeight="1">
      <c r="A327" s="177" t="s">
        <v>1301</v>
      </c>
      <c r="B327" s="177" t="s">
        <v>1</v>
      </c>
      <c r="C327" s="177" t="s">
        <v>697</v>
      </c>
      <c r="D327" s="177" t="s">
        <v>779</v>
      </c>
      <c r="E327" s="177"/>
      <c r="F327" s="178">
        <v>64869831</v>
      </c>
      <c r="G327" s="178">
        <v>62796745</v>
      </c>
      <c r="H327" s="178">
        <v>62796745</v>
      </c>
    </row>
    <row r="328" spans="1:8" ht="39.75" customHeight="1">
      <c r="A328" s="177" t="s">
        <v>1302</v>
      </c>
      <c r="B328" s="177" t="s">
        <v>1</v>
      </c>
      <c r="C328" s="177" t="s">
        <v>697</v>
      </c>
      <c r="D328" s="177" t="s">
        <v>781</v>
      </c>
      <c r="E328" s="177"/>
      <c r="F328" s="178">
        <v>63965151</v>
      </c>
      <c r="G328" s="178">
        <v>61891865</v>
      </c>
      <c r="H328" s="178">
        <v>61891865</v>
      </c>
    </row>
    <row r="329" spans="1:8" ht="39.75" customHeight="1">
      <c r="A329" s="177" t="s">
        <v>1140</v>
      </c>
      <c r="B329" s="177" t="s">
        <v>1</v>
      </c>
      <c r="C329" s="177" t="s">
        <v>697</v>
      </c>
      <c r="D329" s="177" t="s">
        <v>781</v>
      </c>
      <c r="E329" s="177" t="s">
        <v>384</v>
      </c>
      <c r="F329" s="178">
        <v>63965151</v>
      </c>
      <c r="G329" s="178">
        <v>61891865</v>
      </c>
      <c r="H329" s="178">
        <v>61891865</v>
      </c>
    </row>
    <row r="330" spans="1:8" ht="39.75" customHeight="1">
      <c r="A330" s="177" t="s">
        <v>1303</v>
      </c>
      <c r="B330" s="177" t="s">
        <v>1</v>
      </c>
      <c r="C330" s="177" t="s">
        <v>697</v>
      </c>
      <c r="D330" s="177" t="s">
        <v>783</v>
      </c>
      <c r="E330" s="177"/>
      <c r="F330" s="178">
        <v>904680</v>
      </c>
      <c r="G330" s="178">
        <v>904880</v>
      </c>
      <c r="H330" s="178">
        <v>904880</v>
      </c>
    </row>
    <row r="331" spans="1:8" ht="39.75" customHeight="1">
      <c r="A331" s="177" t="s">
        <v>1140</v>
      </c>
      <c r="B331" s="177" t="s">
        <v>1</v>
      </c>
      <c r="C331" s="177" t="s">
        <v>697</v>
      </c>
      <c r="D331" s="177" t="s">
        <v>783</v>
      </c>
      <c r="E331" s="177" t="s">
        <v>384</v>
      </c>
      <c r="F331" s="178">
        <v>904680</v>
      </c>
      <c r="G331" s="178">
        <v>904880</v>
      </c>
      <c r="H331" s="178">
        <v>904880</v>
      </c>
    </row>
    <row r="332" spans="1:8" ht="39.75" customHeight="1">
      <c r="A332" s="177" t="s">
        <v>1304</v>
      </c>
      <c r="B332" s="177" t="s">
        <v>1</v>
      </c>
      <c r="C332" s="177" t="s">
        <v>697</v>
      </c>
      <c r="D332" s="177" t="s">
        <v>785</v>
      </c>
      <c r="E332" s="177"/>
      <c r="F332" s="178">
        <v>13307570</v>
      </c>
      <c r="G332" s="178">
        <v>15138542</v>
      </c>
      <c r="H332" s="178">
        <v>15138542</v>
      </c>
    </row>
    <row r="333" spans="1:8" ht="39.75" customHeight="1">
      <c r="A333" s="177" t="s">
        <v>1305</v>
      </c>
      <c r="B333" s="177" t="s">
        <v>1</v>
      </c>
      <c r="C333" s="177" t="s">
        <v>697</v>
      </c>
      <c r="D333" s="177" t="s">
        <v>787</v>
      </c>
      <c r="E333" s="177"/>
      <c r="F333" s="178">
        <v>13307570</v>
      </c>
      <c r="G333" s="178">
        <v>15138542</v>
      </c>
      <c r="H333" s="178">
        <v>15138542</v>
      </c>
    </row>
    <row r="334" spans="1:8" ht="39.75" customHeight="1">
      <c r="A334" s="177" t="s">
        <v>1140</v>
      </c>
      <c r="B334" s="177" t="s">
        <v>1</v>
      </c>
      <c r="C334" s="177" t="s">
        <v>697</v>
      </c>
      <c r="D334" s="177" t="s">
        <v>787</v>
      </c>
      <c r="E334" s="177" t="s">
        <v>384</v>
      </c>
      <c r="F334" s="178">
        <v>13307570</v>
      </c>
      <c r="G334" s="178">
        <v>15138542</v>
      </c>
      <c r="H334" s="178">
        <v>15138542</v>
      </c>
    </row>
    <row r="335" spans="1:8" ht="39.75" customHeight="1">
      <c r="A335" s="177" t="s">
        <v>1306</v>
      </c>
      <c r="B335" s="177" t="s">
        <v>1</v>
      </c>
      <c r="C335" s="177" t="s">
        <v>697</v>
      </c>
      <c r="D335" s="177" t="s">
        <v>789</v>
      </c>
      <c r="E335" s="177"/>
      <c r="F335" s="178">
        <v>15933725</v>
      </c>
      <c r="G335" s="178">
        <v>10230768</v>
      </c>
      <c r="H335" s="178">
        <v>10230768</v>
      </c>
    </row>
    <row r="336" spans="1:8" ht="39.75" customHeight="1">
      <c r="A336" s="177" t="s">
        <v>1307</v>
      </c>
      <c r="B336" s="177" t="s">
        <v>1</v>
      </c>
      <c r="C336" s="177" t="s">
        <v>697</v>
      </c>
      <c r="D336" s="177" t="s">
        <v>791</v>
      </c>
      <c r="E336" s="177"/>
      <c r="F336" s="178">
        <v>15933725</v>
      </c>
      <c r="G336" s="178">
        <v>10230768</v>
      </c>
      <c r="H336" s="178">
        <v>10230768</v>
      </c>
    </row>
    <row r="337" spans="1:8" ht="39.75" customHeight="1">
      <c r="A337" s="177" t="s">
        <v>1308</v>
      </c>
      <c r="B337" s="177" t="s">
        <v>1</v>
      </c>
      <c r="C337" s="177" t="s">
        <v>697</v>
      </c>
      <c r="D337" s="177" t="s">
        <v>793</v>
      </c>
      <c r="E337" s="177"/>
      <c r="F337" s="178">
        <v>1674487</v>
      </c>
      <c r="G337" s="178">
        <v>0</v>
      </c>
      <c r="H337" s="178">
        <v>0</v>
      </c>
    </row>
    <row r="338" spans="1:8" ht="39.75" customHeight="1">
      <c r="A338" s="177" t="s">
        <v>1140</v>
      </c>
      <c r="B338" s="177" t="s">
        <v>1</v>
      </c>
      <c r="C338" s="177" t="s">
        <v>697</v>
      </c>
      <c r="D338" s="177" t="s">
        <v>793</v>
      </c>
      <c r="E338" s="177" t="s">
        <v>384</v>
      </c>
      <c r="F338" s="178">
        <v>1674487</v>
      </c>
      <c r="G338" s="178">
        <v>0</v>
      </c>
      <c r="H338" s="178">
        <v>0</v>
      </c>
    </row>
    <row r="339" spans="1:8" ht="39.75" customHeight="1">
      <c r="A339" s="177" t="s">
        <v>1309</v>
      </c>
      <c r="B339" s="177" t="s">
        <v>1</v>
      </c>
      <c r="C339" s="177" t="s">
        <v>697</v>
      </c>
      <c r="D339" s="177" t="s">
        <v>795</v>
      </c>
      <c r="E339" s="177"/>
      <c r="F339" s="178">
        <v>1077215</v>
      </c>
      <c r="G339" s="178">
        <v>1227215</v>
      </c>
      <c r="H339" s="178">
        <v>1227215</v>
      </c>
    </row>
    <row r="340" spans="1:8" ht="39.75" customHeight="1">
      <c r="A340" s="177" t="s">
        <v>1140</v>
      </c>
      <c r="B340" s="177" t="s">
        <v>1</v>
      </c>
      <c r="C340" s="177" t="s">
        <v>697</v>
      </c>
      <c r="D340" s="177" t="s">
        <v>795</v>
      </c>
      <c r="E340" s="177" t="s">
        <v>384</v>
      </c>
      <c r="F340" s="178">
        <v>1077215</v>
      </c>
      <c r="G340" s="178">
        <v>1227215</v>
      </c>
      <c r="H340" s="178">
        <v>1227215</v>
      </c>
    </row>
    <row r="341" spans="1:8" ht="39.75" customHeight="1">
      <c r="A341" s="177" t="s">
        <v>1310</v>
      </c>
      <c r="B341" s="177" t="s">
        <v>1</v>
      </c>
      <c r="C341" s="177" t="s">
        <v>697</v>
      </c>
      <c r="D341" s="177" t="s">
        <v>797</v>
      </c>
      <c r="E341" s="177"/>
      <c r="F341" s="178">
        <v>889988</v>
      </c>
      <c r="G341" s="178">
        <v>0</v>
      </c>
      <c r="H341" s="178">
        <v>0</v>
      </c>
    </row>
    <row r="342" spans="1:8" ht="39.75" customHeight="1">
      <c r="A342" s="177" t="s">
        <v>1140</v>
      </c>
      <c r="B342" s="177" t="s">
        <v>1</v>
      </c>
      <c r="C342" s="177" t="s">
        <v>697</v>
      </c>
      <c r="D342" s="177" t="s">
        <v>797</v>
      </c>
      <c r="E342" s="177" t="s">
        <v>384</v>
      </c>
      <c r="F342" s="178">
        <v>889988</v>
      </c>
      <c r="G342" s="178">
        <v>0</v>
      </c>
      <c r="H342" s="178">
        <v>0</v>
      </c>
    </row>
    <row r="343" spans="1:8" ht="39.75" customHeight="1">
      <c r="A343" s="177" t="s">
        <v>1311</v>
      </c>
      <c r="B343" s="177" t="s">
        <v>1</v>
      </c>
      <c r="C343" s="177" t="s">
        <v>697</v>
      </c>
      <c r="D343" s="177" t="s">
        <v>799</v>
      </c>
      <c r="E343" s="177"/>
      <c r="F343" s="178">
        <v>11292987</v>
      </c>
      <c r="G343" s="178">
        <v>8612688</v>
      </c>
      <c r="H343" s="178">
        <v>8612688</v>
      </c>
    </row>
    <row r="344" spans="1:8" ht="39.75" customHeight="1">
      <c r="A344" s="177" t="s">
        <v>1140</v>
      </c>
      <c r="B344" s="177" t="s">
        <v>1</v>
      </c>
      <c r="C344" s="177" t="s">
        <v>697</v>
      </c>
      <c r="D344" s="177" t="s">
        <v>799</v>
      </c>
      <c r="E344" s="177" t="s">
        <v>384</v>
      </c>
      <c r="F344" s="178">
        <v>11292987</v>
      </c>
      <c r="G344" s="178">
        <v>8612688</v>
      </c>
      <c r="H344" s="178">
        <v>8612688</v>
      </c>
    </row>
    <row r="345" spans="1:8" ht="39.75" customHeight="1">
      <c r="A345" s="177" t="s">
        <v>1312</v>
      </c>
      <c r="B345" s="177" t="s">
        <v>1</v>
      </c>
      <c r="C345" s="177" t="s">
        <v>697</v>
      </c>
      <c r="D345" s="177" t="s">
        <v>801</v>
      </c>
      <c r="E345" s="177"/>
      <c r="F345" s="178">
        <v>591300</v>
      </c>
      <c r="G345" s="178">
        <v>390865</v>
      </c>
      <c r="H345" s="178">
        <v>390865</v>
      </c>
    </row>
    <row r="346" spans="1:8" ht="39.75" customHeight="1">
      <c r="A346" s="177" t="s">
        <v>1140</v>
      </c>
      <c r="B346" s="177" t="s">
        <v>1</v>
      </c>
      <c r="C346" s="177" t="s">
        <v>697</v>
      </c>
      <c r="D346" s="177" t="s">
        <v>801</v>
      </c>
      <c r="E346" s="177" t="s">
        <v>384</v>
      </c>
      <c r="F346" s="178">
        <v>591300</v>
      </c>
      <c r="G346" s="178">
        <v>390865</v>
      </c>
      <c r="H346" s="178">
        <v>390865</v>
      </c>
    </row>
    <row r="347" spans="1:8" ht="39.75" customHeight="1">
      <c r="A347" s="177" t="s">
        <v>1163</v>
      </c>
      <c r="B347" s="177" t="s">
        <v>1</v>
      </c>
      <c r="C347" s="177" t="s">
        <v>697</v>
      </c>
      <c r="D347" s="177" t="s">
        <v>802</v>
      </c>
      <c r="E347" s="177"/>
      <c r="F347" s="178">
        <v>407748</v>
      </c>
      <c r="G347" s="178">
        <v>0</v>
      </c>
      <c r="H347" s="178">
        <v>0</v>
      </c>
    </row>
    <row r="348" spans="1:8" ht="39.75" customHeight="1">
      <c r="A348" s="177" t="s">
        <v>1140</v>
      </c>
      <c r="B348" s="177" t="s">
        <v>1</v>
      </c>
      <c r="C348" s="177" t="s">
        <v>697</v>
      </c>
      <c r="D348" s="177" t="s">
        <v>802</v>
      </c>
      <c r="E348" s="177" t="s">
        <v>384</v>
      </c>
      <c r="F348" s="178">
        <v>407748</v>
      </c>
      <c r="G348" s="178">
        <v>0</v>
      </c>
      <c r="H348" s="178">
        <v>0</v>
      </c>
    </row>
    <row r="349" spans="1:8" ht="39.75" customHeight="1">
      <c r="A349" s="177" t="s">
        <v>1219</v>
      </c>
      <c r="B349" s="177" t="s">
        <v>1</v>
      </c>
      <c r="C349" s="177" t="s">
        <v>697</v>
      </c>
      <c r="D349" s="177" t="s">
        <v>586</v>
      </c>
      <c r="E349" s="177"/>
      <c r="F349" s="178">
        <v>324000</v>
      </c>
      <c r="G349" s="178">
        <v>628817</v>
      </c>
      <c r="H349" s="178">
        <v>628817</v>
      </c>
    </row>
    <row r="350" spans="1:8" ht="39.75" customHeight="1">
      <c r="A350" s="177" t="s">
        <v>1313</v>
      </c>
      <c r="B350" s="177" t="s">
        <v>1</v>
      </c>
      <c r="C350" s="177" t="s">
        <v>697</v>
      </c>
      <c r="D350" s="177" t="s">
        <v>804</v>
      </c>
      <c r="E350" s="177"/>
      <c r="F350" s="178">
        <v>300000</v>
      </c>
      <c r="G350" s="178">
        <v>523642</v>
      </c>
      <c r="H350" s="178">
        <v>523642</v>
      </c>
    </row>
    <row r="351" spans="1:8" ht="39.75" customHeight="1">
      <c r="A351" s="177" t="s">
        <v>1314</v>
      </c>
      <c r="B351" s="177" t="s">
        <v>1</v>
      </c>
      <c r="C351" s="177" t="s">
        <v>697</v>
      </c>
      <c r="D351" s="177" t="s">
        <v>806</v>
      </c>
      <c r="E351" s="177"/>
      <c r="F351" s="178">
        <v>300000</v>
      </c>
      <c r="G351" s="178">
        <v>523642</v>
      </c>
      <c r="H351" s="178">
        <v>523642</v>
      </c>
    </row>
    <row r="352" spans="1:8" ht="39.75" customHeight="1">
      <c r="A352" s="177" t="s">
        <v>1140</v>
      </c>
      <c r="B352" s="177" t="s">
        <v>1</v>
      </c>
      <c r="C352" s="177" t="s">
        <v>697</v>
      </c>
      <c r="D352" s="177" t="s">
        <v>806</v>
      </c>
      <c r="E352" s="177" t="s">
        <v>384</v>
      </c>
      <c r="F352" s="178">
        <v>300000</v>
      </c>
      <c r="G352" s="178">
        <v>523642</v>
      </c>
      <c r="H352" s="178">
        <v>523642</v>
      </c>
    </row>
    <row r="353" spans="1:8" ht="39.75" customHeight="1">
      <c r="A353" s="177" t="s">
        <v>1315</v>
      </c>
      <c r="B353" s="177" t="s">
        <v>1</v>
      </c>
      <c r="C353" s="177" t="s">
        <v>697</v>
      </c>
      <c r="D353" s="177" t="s">
        <v>808</v>
      </c>
      <c r="E353" s="177"/>
      <c r="F353" s="178">
        <v>24000</v>
      </c>
      <c r="G353" s="178">
        <v>105175</v>
      </c>
      <c r="H353" s="178">
        <v>105175</v>
      </c>
    </row>
    <row r="354" spans="1:8" ht="39.75" customHeight="1">
      <c r="A354" s="177" t="s">
        <v>1316</v>
      </c>
      <c r="B354" s="177" t="s">
        <v>1</v>
      </c>
      <c r="C354" s="177" t="s">
        <v>697</v>
      </c>
      <c r="D354" s="177" t="s">
        <v>810</v>
      </c>
      <c r="E354" s="177"/>
      <c r="F354" s="178">
        <v>24000</v>
      </c>
      <c r="G354" s="178">
        <v>105175</v>
      </c>
      <c r="H354" s="178">
        <v>105175</v>
      </c>
    </row>
    <row r="355" spans="1:8" ht="39.75" customHeight="1">
      <c r="A355" s="177" t="s">
        <v>1140</v>
      </c>
      <c r="B355" s="177" t="s">
        <v>1</v>
      </c>
      <c r="C355" s="177" t="s">
        <v>697</v>
      </c>
      <c r="D355" s="177" t="s">
        <v>810</v>
      </c>
      <c r="E355" s="177" t="s">
        <v>384</v>
      </c>
      <c r="F355" s="178">
        <v>24000</v>
      </c>
      <c r="G355" s="178">
        <v>105175</v>
      </c>
      <c r="H355" s="178">
        <v>105175</v>
      </c>
    </row>
    <row r="356" spans="1:8" ht="39.75" customHeight="1">
      <c r="A356" s="177" t="s">
        <v>1317</v>
      </c>
      <c r="B356" s="177" t="s">
        <v>1</v>
      </c>
      <c r="C356" s="177" t="s">
        <v>697</v>
      </c>
      <c r="D356" s="177" t="s">
        <v>812</v>
      </c>
      <c r="E356" s="177"/>
      <c r="F356" s="178">
        <v>1322920</v>
      </c>
      <c r="G356" s="178">
        <v>1339150</v>
      </c>
      <c r="H356" s="178">
        <v>1339150</v>
      </c>
    </row>
    <row r="357" spans="1:8" ht="39.75" customHeight="1">
      <c r="A357" s="177" t="s">
        <v>1318</v>
      </c>
      <c r="B357" s="177" t="s">
        <v>1</v>
      </c>
      <c r="C357" s="177" t="s">
        <v>697</v>
      </c>
      <c r="D357" s="177" t="s">
        <v>814</v>
      </c>
      <c r="E357" s="177"/>
      <c r="F357" s="178">
        <v>1322920</v>
      </c>
      <c r="G357" s="178">
        <v>1339150</v>
      </c>
      <c r="H357" s="178">
        <v>1339150</v>
      </c>
    </row>
    <row r="358" spans="1:8" ht="39.75" customHeight="1">
      <c r="A358" s="177" t="s">
        <v>1319</v>
      </c>
      <c r="B358" s="177" t="s">
        <v>1</v>
      </c>
      <c r="C358" s="177" t="s">
        <v>697</v>
      </c>
      <c r="D358" s="177" t="s">
        <v>816</v>
      </c>
      <c r="E358" s="177"/>
      <c r="F358" s="178">
        <v>1322920</v>
      </c>
      <c r="G358" s="178">
        <v>1339150</v>
      </c>
      <c r="H358" s="178">
        <v>1339150</v>
      </c>
    </row>
    <row r="359" spans="1:8" ht="39.75" customHeight="1">
      <c r="A359" s="177" t="s">
        <v>1140</v>
      </c>
      <c r="B359" s="177" t="s">
        <v>1</v>
      </c>
      <c r="C359" s="177" t="s">
        <v>697</v>
      </c>
      <c r="D359" s="177" t="s">
        <v>816</v>
      </c>
      <c r="E359" s="177" t="s">
        <v>384</v>
      </c>
      <c r="F359" s="178">
        <v>1322920</v>
      </c>
      <c r="G359" s="178">
        <v>1339150</v>
      </c>
      <c r="H359" s="178">
        <v>1339150</v>
      </c>
    </row>
    <row r="360" spans="1:8" ht="39.75" customHeight="1">
      <c r="A360" s="177" t="s">
        <v>1320</v>
      </c>
      <c r="B360" s="177" t="s">
        <v>1</v>
      </c>
      <c r="C360" s="177" t="s">
        <v>697</v>
      </c>
      <c r="D360" s="177" t="s">
        <v>818</v>
      </c>
      <c r="E360" s="177"/>
      <c r="F360" s="178">
        <v>3496104</v>
      </c>
      <c r="G360" s="178">
        <v>1867878</v>
      </c>
      <c r="H360" s="178">
        <v>1867878</v>
      </c>
    </row>
    <row r="361" spans="1:8" ht="39.75" customHeight="1">
      <c r="A361" s="177" t="s">
        <v>1321</v>
      </c>
      <c r="B361" s="177" t="s">
        <v>1</v>
      </c>
      <c r="C361" s="177" t="s">
        <v>697</v>
      </c>
      <c r="D361" s="177" t="s">
        <v>820</v>
      </c>
      <c r="E361" s="177"/>
      <c r="F361" s="178">
        <v>3496104</v>
      </c>
      <c r="G361" s="178">
        <v>1867878</v>
      </c>
      <c r="H361" s="178">
        <v>1867878</v>
      </c>
    </row>
    <row r="362" spans="1:8" ht="39.75" customHeight="1">
      <c r="A362" s="177" t="s">
        <v>1322</v>
      </c>
      <c r="B362" s="177" t="s">
        <v>1</v>
      </c>
      <c r="C362" s="177" t="s">
        <v>697</v>
      </c>
      <c r="D362" s="177" t="s">
        <v>822</v>
      </c>
      <c r="E362" s="177"/>
      <c r="F362" s="178">
        <v>2150739</v>
      </c>
      <c r="G362" s="178">
        <v>7588</v>
      </c>
      <c r="H362" s="178">
        <v>7588</v>
      </c>
    </row>
    <row r="363" spans="1:8" ht="39.75" customHeight="1">
      <c r="A363" s="177" t="s">
        <v>1140</v>
      </c>
      <c r="B363" s="177" t="s">
        <v>1</v>
      </c>
      <c r="C363" s="177" t="s">
        <v>697</v>
      </c>
      <c r="D363" s="177" t="s">
        <v>822</v>
      </c>
      <c r="E363" s="177" t="s">
        <v>384</v>
      </c>
      <c r="F363" s="178">
        <v>2150739</v>
      </c>
      <c r="G363" s="178">
        <v>7588</v>
      </c>
      <c r="H363" s="178">
        <v>7588</v>
      </c>
    </row>
    <row r="364" spans="1:8" ht="39.75" customHeight="1">
      <c r="A364" s="177" t="s">
        <v>1323</v>
      </c>
      <c r="B364" s="177" t="s">
        <v>1</v>
      </c>
      <c r="C364" s="177" t="s">
        <v>697</v>
      </c>
      <c r="D364" s="177" t="s">
        <v>824</v>
      </c>
      <c r="E364" s="177"/>
      <c r="F364" s="178">
        <v>1028170</v>
      </c>
      <c r="G364" s="178">
        <v>1356960</v>
      </c>
      <c r="H364" s="178">
        <v>1356960</v>
      </c>
    </row>
    <row r="365" spans="1:8" ht="39.75" customHeight="1">
      <c r="A365" s="177" t="s">
        <v>1140</v>
      </c>
      <c r="B365" s="177" t="s">
        <v>1</v>
      </c>
      <c r="C365" s="177" t="s">
        <v>697</v>
      </c>
      <c r="D365" s="177" t="s">
        <v>824</v>
      </c>
      <c r="E365" s="177" t="s">
        <v>384</v>
      </c>
      <c r="F365" s="178">
        <v>1028170</v>
      </c>
      <c r="G365" s="178">
        <v>1356960</v>
      </c>
      <c r="H365" s="178">
        <v>1356960</v>
      </c>
    </row>
    <row r="366" spans="1:8" ht="39.75" customHeight="1">
      <c r="A366" s="177" t="s">
        <v>1324</v>
      </c>
      <c r="B366" s="177" t="s">
        <v>1</v>
      </c>
      <c r="C366" s="177" t="s">
        <v>697</v>
      </c>
      <c r="D366" s="177" t="s">
        <v>826</v>
      </c>
      <c r="E366" s="177"/>
      <c r="F366" s="178">
        <v>132165</v>
      </c>
      <c r="G366" s="178">
        <v>118755</v>
      </c>
      <c r="H366" s="178">
        <v>118755</v>
      </c>
    </row>
    <row r="367" spans="1:8" ht="39.75" customHeight="1">
      <c r="A367" s="177" t="s">
        <v>1140</v>
      </c>
      <c r="B367" s="177" t="s">
        <v>1</v>
      </c>
      <c r="C367" s="177" t="s">
        <v>697</v>
      </c>
      <c r="D367" s="177" t="s">
        <v>826</v>
      </c>
      <c r="E367" s="177" t="s">
        <v>384</v>
      </c>
      <c r="F367" s="178">
        <v>132165</v>
      </c>
      <c r="G367" s="178">
        <v>118755</v>
      </c>
      <c r="H367" s="178">
        <v>118755</v>
      </c>
    </row>
    <row r="368" spans="1:8" ht="39.75" customHeight="1">
      <c r="A368" s="177" t="s">
        <v>1325</v>
      </c>
      <c r="B368" s="177" t="s">
        <v>1</v>
      </c>
      <c r="C368" s="177" t="s">
        <v>697</v>
      </c>
      <c r="D368" s="177" t="s">
        <v>828</v>
      </c>
      <c r="E368" s="177"/>
      <c r="F368" s="178">
        <v>185030</v>
      </c>
      <c r="G368" s="178">
        <v>384575</v>
      </c>
      <c r="H368" s="178">
        <v>384575</v>
      </c>
    </row>
    <row r="369" spans="1:8" ht="39.75" customHeight="1">
      <c r="A369" s="177" t="s">
        <v>1140</v>
      </c>
      <c r="B369" s="177" t="s">
        <v>1</v>
      </c>
      <c r="C369" s="177" t="s">
        <v>697</v>
      </c>
      <c r="D369" s="177" t="s">
        <v>828</v>
      </c>
      <c r="E369" s="177" t="s">
        <v>384</v>
      </c>
      <c r="F369" s="178">
        <v>185030</v>
      </c>
      <c r="G369" s="178">
        <v>384575</v>
      </c>
      <c r="H369" s="178">
        <v>384575</v>
      </c>
    </row>
    <row r="370" spans="1:8" ht="39.75" customHeight="1">
      <c r="A370" s="177" t="s">
        <v>1326</v>
      </c>
      <c r="B370" s="177" t="s">
        <v>1</v>
      </c>
      <c r="C370" s="177" t="s">
        <v>830</v>
      </c>
      <c r="D370" s="177"/>
      <c r="E370" s="177"/>
      <c r="F370" s="178">
        <v>29836235</v>
      </c>
      <c r="G370" s="178">
        <v>28865611</v>
      </c>
      <c r="H370" s="178">
        <v>28865611</v>
      </c>
    </row>
    <row r="371" spans="1:8" ht="39.75" customHeight="1">
      <c r="A371" s="177" t="s">
        <v>1327</v>
      </c>
      <c r="B371" s="177" t="s">
        <v>1</v>
      </c>
      <c r="C371" s="177" t="s">
        <v>830</v>
      </c>
      <c r="D371" s="177" t="s">
        <v>832</v>
      </c>
      <c r="E371" s="177"/>
      <c r="F371" s="178">
        <v>1185890</v>
      </c>
      <c r="G371" s="178">
        <v>1618107</v>
      </c>
      <c r="H371" s="178">
        <v>1618107</v>
      </c>
    </row>
    <row r="372" spans="1:8" ht="39.75" customHeight="1">
      <c r="A372" s="177" t="s">
        <v>1328</v>
      </c>
      <c r="B372" s="177" t="s">
        <v>1</v>
      </c>
      <c r="C372" s="177" t="s">
        <v>830</v>
      </c>
      <c r="D372" s="177" t="s">
        <v>834</v>
      </c>
      <c r="E372" s="177"/>
      <c r="F372" s="178">
        <v>1185890</v>
      </c>
      <c r="G372" s="178">
        <v>1618107</v>
      </c>
      <c r="H372" s="178">
        <v>1618107</v>
      </c>
    </row>
    <row r="373" spans="1:8" ht="39.75" customHeight="1">
      <c r="A373" s="177" t="s">
        <v>1329</v>
      </c>
      <c r="B373" s="177" t="s">
        <v>1</v>
      </c>
      <c r="C373" s="177" t="s">
        <v>830</v>
      </c>
      <c r="D373" s="177" t="s">
        <v>836</v>
      </c>
      <c r="E373" s="177"/>
      <c r="F373" s="178">
        <v>670000</v>
      </c>
      <c r="G373" s="178">
        <v>987483</v>
      </c>
      <c r="H373" s="178">
        <v>987483</v>
      </c>
    </row>
    <row r="374" spans="1:8" ht="39.75" customHeight="1">
      <c r="A374" s="177" t="s">
        <v>1140</v>
      </c>
      <c r="B374" s="177" t="s">
        <v>1</v>
      </c>
      <c r="C374" s="177" t="s">
        <v>830</v>
      </c>
      <c r="D374" s="177" t="s">
        <v>836</v>
      </c>
      <c r="E374" s="177" t="s">
        <v>384</v>
      </c>
      <c r="F374" s="178">
        <v>670000</v>
      </c>
      <c r="G374" s="178">
        <v>987483</v>
      </c>
      <c r="H374" s="178">
        <v>987483</v>
      </c>
    </row>
    <row r="375" spans="1:8" ht="39.75" customHeight="1">
      <c r="A375" s="177" t="s">
        <v>1330</v>
      </c>
      <c r="B375" s="177" t="s">
        <v>1</v>
      </c>
      <c r="C375" s="177" t="s">
        <v>830</v>
      </c>
      <c r="D375" s="177" t="s">
        <v>838</v>
      </c>
      <c r="E375" s="177"/>
      <c r="F375" s="178">
        <v>515890</v>
      </c>
      <c r="G375" s="178">
        <v>630624</v>
      </c>
      <c r="H375" s="178">
        <v>630624</v>
      </c>
    </row>
    <row r="376" spans="1:8" ht="39.75" customHeight="1">
      <c r="A376" s="177" t="s">
        <v>1140</v>
      </c>
      <c r="B376" s="177" t="s">
        <v>1</v>
      </c>
      <c r="C376" s="177" t="s">
        <v>830</v>
      </c>
      <c r="D376" s="177" t="s">
        <v>838</v>
      </c>
      <c r="E376" s="177" t="s">
        <v>384</v>
      </c>
      <c r="F376" s="178">
        <v>515890</v>
      </c>
      <c r="G376" s="178">
        <v>630624</v>
      </c>
      <c r="H376" s="178">
        <v>630624</v>
      </c>
    </row>
    <row r="377" spans="1:8" ht="39.75" customHeight="1">
      <c r="A377" s="177" t="s">
        <v>1331</v>
      </c>
      <c r="B377" s="177" t="s">
        <v>1</v>
      </c>
      <c r="C377" s="177" t="s">
        <v>830</v>
      </c>
      <c r="D377" s="177" t="s">
        <v>840</v>
      </c>
      <c r="E377" s="177"/>
      <c r="F377" s="178">
        <v>28490345</v>
      </c>
      <c r="G377" s="178">
        <v>27247504</v>
      </c>
      <c r="H377" s="178">
        <v>27247504</v>
      </c>
    </row>
    <row r="378" spans="1:8" ht="39.75" customHeight="1">
      <c r="A378" s="177" t="s">
        <v>1181</v>
      </c>
      <c r="B378" s="177" t="s">
        <v>1</v>
      </c>
      <c r="C378" s="177" t="s">
        <v>830</v>
      </c>
      <c r="D378" s="177" t="s">
        <v>841</v>
      </c>
      <c r="E378" s="177"/>
      <c r="F378" s="178">
        <v>28490345</v>
      </c>
      <c r="G378" s="178">
        <v>27247504</v>
      </c>
      <c r="H378" s="178">
        <v>27247504</v>
      </c>
    </row>
    <row r="379" spans="1:8" ht="39.75" customHeight="1">
      <c r="A379" s="177" t="s">
        <v>1332</v>
      </c>
      <c r="B379" s="177" t="s">
        <v>1</v>
      </c>
      <c r="C379" s="177" t="s">
        <v>830</v>
      </c>
      <c r="D379" s="177" t="s">
        <v>843</v>
      </c>
      <c r="E379" s="177"/>
      <c r="F379" s="178">
        <v>28490345</v>
      </c>
      <c r="G379" s="178">
        <v>27247504</v>
      </c>
      <c r="H379" s="178">
        <v>27247504</v>
      </c>
    </row>
    <row r="380" spans="1:8" ht="39.75" customHeight="1">
      <c r="A380" s="177" t="s">
        <v>1138</v>
      </c>
      <c r="B380" s="177" t="s">
        <v>1</v>
      </c>
      <c r="C380" s="177" t="s">
        <v>830</v>
      </c>
      <c r="D380" s="177" t="s">
        <v>843</v>
      </c>
      <c r="E380" s="177" t="s">
        <v>380</v>
      </c>
      <c r="F380" s="178">
        <v>19215294</v>
      </c>
      <c r="G380" s="178">
        <v>18501621</v>
      </c>
      <c r="H380" s="178">
        <v>18501621</v>
      </c>
    </row>
    <row r="381" spans="1:8" ht="39.75" customHeight="1">
      <c r="A381" s="177" t="s">
        <v>1140</v>
      </c>
      <c r="B381" s="177" t="s">
        <v>1</v>
      </c>
      <c r="C381" s="177" t="s">
        <v>830</v>
      </c>
      <c r="D381" s="177" t="s">
        <v>843</v>
      </c>
      <c r="E381" s="177" t="s">
        <v>384</v>
      </c>
      <c r="F381" s="178">
        <v>8810209</v>
      </c>
      <c r="G381" s="178">
        <v>8640883</v>
      </c>
      <c r="H381" s="178">
        <v>8640883</v>
      </c>
    </row>
    <row r="382" spans="1:8" ht="39.75" customHeight="1">
      <c r="A382" s="177" t="s">
        <v>1155</v>
      </c>
      <c r="B382" s="177" t="s">
        <v>1</v>
      </c>
      <c r="C382" s="177" t="s">
        <v>830</v>
      </c>
      <c r="D382" s="177" t="s">
        <v>843</v>
      </c>
      <c r="E382" s="177" t="s">
        <v>406</v>
      </c>
      <c r="F382" s="178">
        <v>464842</v>
      </c>
      <c r="G382" s="178">
        <v>105000</v>
      </c>
      <c r="H382" s="178">
        <v>105000</v>
      </c>
    </row>
    <row r="383" spans="1:8" ht="39.75" customHeight="1">
      <c r="A383" s="177" t="s">
        <v>846</v>
      </c>
      <c r="B383" s="177" t="s">
        <v>1</v>
      </c>
      <c r="C383" s="177" t="s">
        <v>830</v>
      </c>
      <c r="D383" s="177" t="s">
        <v>845</v>
      </c>
      <c r="E383" s="177"/>
      <c r="F383" s="178">
        <v>160000</v>
      </c>
      <c r="G383" s="178">
        <v>0</v>
      </c>
      <c r="H383" s="178">
        <v>0</v>
      </c>
    </row>
    <row r="384" spans="1:8" ht="39.75" customHeight="1">
      <c r="A384" s="177" t="s">
        <v>1333</v>
      </c>
      <c r="B384" s="177" t="s">
        <v>1</v>
      </c>
      <c r="C384" s="177" t="s">
        <v>830</v>
      </c>
      <c r="D384" s="177" t="s">
        <v>845</v>
      </c>
      <c r="E384" s="177"/>
      <c r="F384" s="178">
        <v>160000</v>
      </c>
      <c r="G384" s="178">
        <v>0</v>
      </c>
      <c r="H384" s="178">
        <v>0</v>
      </c>
    </row>
    <row r="385" spans="1:8" ht="39.75" customHeight="1">
      <c r="A385" s="177" t="s">
        <v>1141</v>
      </c>
      <c r="B385" s="177" t="s">
        <v>1</v>
      </c>
      <c r="C385" s="177" t="s">
        <v>830</v>
      </c>
      <c r="D385" s="177" t="s">
        <v>847</v>
      </c>
      <c r="E385" s="177"/>
      <c r="F385" s="178">
        <v>160000</v>
      </c>
      <c r="G385" s="178">
        <v>0</v>
      </c>
      <c r="H385" s="178">
        <v>0</v>
      </c>
    </row>
    <row r="386" spans="1:8" ht="39.75" customHeight="1">
      <c r="A386" s="177" t="s">
        <v>1138</v>
      </c>
      <c r="B386" s="177" t="s">
        <v>1</v>
      </c>
      <c r="C386" s="177" t="s">
        <v>830</v>
      </c>
      <c r="D386" s="177" t="s">
        <v>847</v>
      </c>
      <c r="E386" s="177" t="s">
        <v>380</v>
      </c>
      <c r="F386" s="178">
        <v>160000</v>
      </c>
      <c r="G386" s="178">
        <v>0</v>
      </c>
      <c r="H386" s="178">
        <v>0</v>
      </c>
    </row>
    <row r="387" spans="1:8" ht="39.75" customHeight="1">
      <c r="A387" s="177" t="s">
        <v>1334</v>
      </c>
      <c r="B387" s="177" t="s">
        <v>1</v>
      </c>
      <c r="C387" s="177" t="s">
        <v>849</v>
      </c>
      <c r="D387" s="177"/>
      <c r="E387" s="177"/>
      <c r="F387" s="178">
        <v>41425091</v>
      </c>
      <c r="G387" s="178">
        <v>0</v>
      </c>
      <c r="H387" s="178">
        <v>0</v>
      </c>
    </row>
    <row r="388" spans="1:8" ht="39.75" customHeight="1">
      <c r="A388" s="177" t="s">
        <v>1335</v>
      </c>
      <c r="B388" s="177" t="s">
        <v>1</v>
      </c>
      <c r="C388" s="177" t="s">
        <v>851</v>
      </c>
      <c r="D388" s="177"/>
      <c r="E388" s="177"/>
      <c r="F388" s="178">
        <v>12430598</v>
      </c>
      <c r="G388" s="178">
        <v>0</v>
      </c>
      <c r="H388" s="178">
        <v>0</v>
      </c>
    </row>
    <row r="389" spans="1:8" ht="39.75" customHeight="1">
      <c r="A389" s="177" t="s">
        <v>1336</v>
      </c>
      <c r="B389" s="177" t="s">
        <v>1</v>
      </c>
      <c r="C389" s="177" t="s">
        <v>851</v>
      </c>
      <c r="D389" s="177" t="s">
        <v>755</v>
      </c>
      <c r="E389" s="177"/>
      <c r="F389" s="178">
        <v>6189141</v>
      </c>
      <c r="G389" s="178">
        <v>0</v>
      </c>
      <c r="H389" s="178">
        <v>0</v>
      </c>
    </row>
    <row r="390" spans="1:8" ht="39.75" customHeight="1">
      <c r="A390" s="177" t="s">
        <v>1337</v>
      </c>
      <c r="B390" s="177" t="s">
        <v>1</v>
      </c>
      <c r="C390" s="177" t="s">
        <v>851</v>
      </c>
      <c r="D390" s="177" t="s">
        <v>853</v>
      </c>
      <c r="E390" s="177"/>
      <c r="F390" s="178">
        <v>4669141</v>
      </c>
      <c r="G390" s="178">
        <v>0</v>
      </c>
      <c r="H390" s="178">
        <v>0</v>
      </c>
    </row>
    <row r="391" spans="1:8" ht="39.75" customHeight="1">
      <c r="A391" s="177" t="s">
        <v>1338</v>
      </c>
      <c r="B391" s="177" t="s">
        <v>1</v>
      </c>
      <c r="C391" s="177" t="s">
        <v>851</v>
      </c>
      <c r="D391" s="177" t="s">
        <v>857</v>
      </c>
      <c r="E391" s="177"/>
      <c r="F391" s="178">
        <v>4358230</v>
      </c>
      <c r="G391" s="178">
        <v>0</v>
      </c>
      <c r="H391" s="178">
        <v>0</v>
      </c>
    </row>
    <row r="392" spans="1:8" ht="39.75" customHeight="1">
      <c r="A392" s="177" t="s">
        <v>1189</v>
      </c>
      <c r="B392" s="177" t="s">
        <v>1</v>
      </c>
      <c r="C392" s="177" t="s">
        <v>851</v>
      </c>
      <c r="D392" s="177" t="s">
        <v>857</v>
      </c>
      <c r="E392" s="177" t="s">
        <v>509</v>
      </c>
      <c r="F392" s="178">
        <v>4358230</v>
      </c>
      <c r="G392" s="178">
        <v>0</v>
      </c>
      <c r="H392" s="178">
        <v>0</v>
      </c>
    </row>
    <row r="393" spans="1:8" ht="39.75" customHeight="1">
      <c r="A393" s="177" t="s">
        <v>1339</v>
      </c>
      <c r="B393" s="177" t="s">
        <v>1</v>
      </c>
      <c r="C393" s="177" t="s">
        <v>851</v>
      </c>
      <c r="D393" s="177" t="s">
        <v>859</v>
      </c>
      <c r="E393" s="177"/>
      <c r="F393" s="178">
        <v>310911</v>
      </c>
      <c r="G393" s="178">
        <v>0</v>
      </c>
      <c r="H393" s="178">
        <v>0</v>
      </c>
    </row>
    <row r="394" spans="1:8" ht="39.75" customHeight="1">
      <c r="A394" s="177" t="s">
        <v>1189</v>
      </c>
      <c r="B394" s="177" t="s">
        <v>1</v>
      </c>
      <c r="C394" s="177" t="s">
        <v>851</v>
      </c>
      <c r="D394" s="177" t="s">
        <v>859</v>
      </c>
      <c r="E394" s="177" t="s">
        <v>509</v>
      </c>
      <c r="F394" s="178">
        <v>310911</v>
      </c>
      <c r="G394" s="178">
        <v>0</v>
      </c>
      <c r="H394" s="178">
        <v>0</v>
      </c>
    </row>
    <row r="395" spans="1:8" ht="39.75" customHeight="1">
      <c r="A395" s="177" t="s">
        <v>1340</v>
      </c>
      <c r="B395" s="177" t="s">
        <v>1</v>
      </c>
      <c r="C395" s="177" t="s">
        <v>851</v>
      </c>
      <c r="D395" s="177" t="s">
        <v>861</v>
      </c>
      <c r="E395" s="177"/>
      <c r="F395" s="178">
        <v>1520000</v>
      </c>
      <c r="G395" s="178">
        <v>0</v>
      </c>
      <c r="H395" s="178">
        <v>0</v>
      </c>
    </row>
    <row r="396" spans="1:8" ht="39.75" customHeight="1">
      <c r="A396" s="177" t="s">
        <v>1341</v>
      </c>
      <c r="B396" s="177" t="s">
        <v>1</v>
      </c>
      <c r="C396" s="177" t="s">
        <v>851</v>
      </c>
      <c r="D396" s="177" t="s">
        <v>863</v>
      </c>
      <c r="E396" s="177"/>
      <c r="F396" s="178">
        <v>456000</v>
      </c>
      <c r="G396" s="178">
        <v>0</v>
      </c>
      <c r="H396" s="178">
        <v>0</v>
      </c>
    </row>
    <row r="397" spans="1:8" ht="39.75" customHeight="1">
      <c r="A397" s="177" t="s">
        <v>1189</v>
      </c>
      <c r="B397" s="177" t="s">
        <v>1</v>
      </c>
      <c r="C397" s="177" t="s">
        <v>851</v>
      </c>
      <c r="D397" s="177" t="s">
        <v>863</v>
      </c>
      <c r="E397" s="177" t="s">
        <v>509</v>
      </c>
      <c r="F397" s="178">
        <v>456000</v>
      </c>
      <c r="G397" s="178">
        <v>0</v>
      </c>
      <c r="H397" s="178">
        <v>0</v>
      </c>
    </row>
    <row r="398" spans="1:8" ht="39.75" customHeight="1">
      <c r="A398" s="177" t="s">
        <v>1342</v>
      </c>
      <c r="B398" s="177" t="s">
        <v>1</v>
      </c>
      <c r="C398" s="177" t="s">
        <v>851</v>
      </c>
      <c r="D398" s="177" t="s">
        <v>865</v>
      </c>
      <c r="E398" s="177"/>
      <c r="F398" s="178">
        <v>1064000</v>
      </c>
      <c r="G398" s="178">
        <v>0</v>
      </c>
      <c r="H398" s="178">
        <v>0</v>
      </c>
    </row>
    <row r="399" spans="1:8" ht="39.75" customHeight="1">
      <c r="A399" s="177" t="s">
        <v>1189</v>
      </c>
      <c r="B399" s="177" t="s">
        <v>1</v>
      </c>
      <c r="C399" s="177" t="s">
        <v>851</v>
      </c>
      <c r="D399" s="177" t="s">
        <v>865</v>
      </c>
      <c r="E399" s="177" t="s">
        <v>509</v>
      </c>
      <c r="F399" s="178">
        <v>1064000</v>
      </c>
      <c r="G399" s="178">
        <v>0</v>
      </c>
      <c r="H399" s="178">
        <v>0</v>
      </c>
    </row>
    <row r="400" spans="1:8" ht="39.75" customHeight="1">
      <c r="A400" s="177" t="s">
        <v>1186</v>
      </c>
      <c r="B400" s="177" t="s">
        <v>1</v>
      </c>
      <c r="C400" s="177" t="s">
        <v>851</v>
      </c>
      <c r="D400" s="177" t="s">
        <v>503</v>
      </c>
      <c r="E400" s="177"/>
      <c r="F400" s="178">
        <v>6241457</v>
      </c>
      <c r="G400" s="178">
        <v>0</v>
      </c>
      <c r="H400" s="178">
        <v>0</v>
      </c>
    </row>
    <row r="401" spans="1:8" ht="39.75" customHeight="1">
      <c r="A401" s="177" t="s">
        <v>1192</v>
      </c>
      <c r="B401" s="177" t="s">
        <v>1</v>
      </c>
      <c r="C401" s="177" t="s">
        <v>851</v>
      </c>
      <c r="D401" s="177" t="s">
        <v>515</v>
      </c>
      <c r="E401" s="177"/>
      <c r="F401" s="178">
        <v>6241457</v>
      </c>
      <c r="G401" s="178">
        <v>0</v>
      </c>
      <c r="H401" s="178">
        <v>0</v>
      </c>
    </row>
    <row r="402" spans="1:8" ht="39.75" customHeight="1">
      <c r="A402" s="177" t="s">
        <v>1193</v>
      </c>
      <c r="B402" s="177" t="s">
        <v>1</v>
      </c>
      <c r="C402" s="177" t="s">
        <v>851</v>
      </c>
      <c r="D402" s="177" t="s">
        <v>517</v>
      </c>
      <c r="E402" s="177"/>
      <c r="F402" s="178">
        <v>6241457</v>
      </c>
      <c r="G402" s="178">
        <v>0</v>
      </c>
      <c r="H402" s="178">
        <v>0</v>
      </c>
    </row>
    <row r="403" spans="1:8" ht="39.75" customHeight="1">
      <c r="A403" s="177" t="s">
        <v>1189</v>
      </c>
      <c r="B403" s="177" t="s">
        <v>1</v>
      </c>
      <c r="C403" s="177" t="s">
        <v>851</v>
      </c>
      <c r="D403" s="177" t="s">
        <v>517</v>
      </c>
      <c r="E403" s="177" t="s">
        <v>509</v>
      </c>
      <c r="F403" s="178">
        <v>6241457</v>
      </c>
      <c r="G403" s="178">
        <v>0</v>
      </c>
      <c r="H403" s="178">
        <v>0</v>
      </c>
    </row>
    <row r="404" spans="1:8" ht="39.75" customHeight="1">
      <c r="A404" s="177" t="s">
        <v>1343</v>
      </c>
      <c r="B404" s="177" t="s">
        <v>1</v>
      </c>
      <c r="C404" s="177" t="s">
        <v>885</v>
      </c>
      <c r="D404" s="177"/>
      <c r="E404" s="177"/>
      <c r="F404" s="178">
        <v>24210984</v>
      </c>
      <c r="G404" s="178">
        <v>0</v>
      </c>
      <c r="H404" s="178">
        <v>0</v>
      </c>
    </row>
    <row r="405" spans="1:8" ht="39.75" customHeight="1">
      <c r="A405" s="177" t="s">
        <v>1336</v>
      </c>
      <c r="B405" s="177" t="s">
        <v>1</v>
      </c>
      <c r="C405" s="177" t="s">
        <v>885</v>
      </c>
      <c r="D405" s="177" t="s">
        <v>755</v>
      </c>
      <c r="E405" s="177"/>
      <c r="F405" s="178">
        <v>18927679</v>
      </c>
      <c r="G405" s="178">
        <v>0</v>
      </c>
      <c r="H405" s="178">
        <v>0</v>
      </c>
    </row>
    <row r="406" spans="1:8" ht="39.75" customHeight="1">
      <c r="A406" s="177" t="s">
        <v>1337</v>
      </c>
      <c r="B406" s="177" t="s">
        <v>1</v>
      </c>
      <c r="C406" s="177" t="s">
        <v>885</v>
      </c>
      <c r="D406" s="177" t="s">
        <v>853</v>
      </c>
      <c r="E406" s="177"/>
      <c r="F406" s="178">
        <v>18927679</v>
      </c>
      <c r="G406" s="178">
        <v>0</v>
      </c>
      <c r="H406" s="178">
        <v>0</v>
      </c>
    </row>
    <row r="407" spans="1:8" ht="39.75" customHeight="1">
      <c r="A407" s="177" t="s">
        <v>1338</v>
      </c>
      <c r="B407" s="177" t="s">
        <v>1</v>
      </c>
      <c r="C407" s="177" t="s">
        <v>885</v>
      </c>
      <c r="D407" s="177" t="s">
        <v>857</v>
      </c>
      <c r="E407" s="177"/>
      <c r="F407" s="178">
        <v>18001290</v>
      </c>
      <c r="G407" s="178">
        <v>0</v>
      </c>
      <c r="H407" s="178">
        <v>0</v>
      </c>
    </row>
    <row r="408" spans="1:8" ht="39.75" customHeight="1">
      <c r="A408" s="177" t="s">
        <v>1189</v>
      </c>
      <c r="B408" s="177" t="s">
        <v>1</v>
      </c>
      <c r="C408" s="177" t="s">
        <v>885</v>
      </c>
      <c r="D408" s="177" t="s">
        <v>857</v>
      </c>
      <c r="E408" s="177" t="s">
        <v>509</v>
      </c>
      <c r="F408" s="178">
        <v>18001290</v>
      </c>
      <c r="G408" s="178">
        <v>0</v>
      </c>
      <c r="H408" s="178">
        <v>0</v>
      </c>
    </row>
    <row r="409" spans="1:8" ht="39.75" customHeight="1">
      <c r="A409" s="177" t="s">
        <v>1339</v>
      </c>
      <c r="B409" s="177" t="s">
        <v>1</v>
      </c>
      <c r="C409" s="177" t="s">
        <v>885</v>
      </c>
      <c r="D409" s="177" t="s">
        <v>859</v>
      </c>
      <c r="E409" s="177"/>
      <c r="F409" s="178">
        <v>926389</v>
      </c>
      <c r="G409" s="178">
        <v>0</v>
      </c>
      <c r="H409" s="178">
        <v>0</v>
      </c>
    </row>
    <row r="410" spans="1:8" ht="39.75" customHeight="1">
      <c r="A410" s="177" t="s">
        <v>1189</v>
      </c>
      <c r="B410" s="177" t="s">
        <v>1</v>
      </c>
      <c r="C410" s="177" t="s">
        <v>885</v>
      </c>
      <c r="D410" s="177" t="s">
        <v>859</v>
      </c>
      <c r="E410" s="177" t="s">
        <v>509</v>
      </c>
      <c r="F410" s="178">
        <v>926389</v>
      </c>
      <c r="G410" s="178">
        <v>0</v>
      </c>
      <c r="H410" s="178">
        <v>0</v>
      </c>
    </row>
    <row r="411" spans="1:8" ht="39.75" customHeight="1">
      <c r="A411" s="177" t="s">
        <v>1186</v>
      </c>
      <c r="B411" s="177" t="s">
        <v>1</v>
      </c>
      <c r="C411" s="177" t="s">
        <v>885</v>
      </c>
      <c r="D411" s="177" t="s">
        <v>503</v>
      </c>
      <c r="E411" s="177"/>
      <c r="F411" s="178">
        <v>5283305</v>
      </c>
      <c r="G411" s="178">
        <v>0</v>
      </c>
      <c r="H411" s="178">
        <v>0</v>
      </c>
    </row>
    <row r="412" spans="1:8" ht="39.75" customHeight="1">
      <c r="A412" s="177" t="s">
        <v>1192</v>
      </c>
      <c r="B412" s="177" t="s">
        <v>1</v>
      </c>
      <c r="C412" s="177" t="s">
        <v>885</v>
      </c>
      <c r="D412" s="177" t="s">
        <v>515</v>
      </c>
      <c r="E412" s="177"/>
      <c r="F412" s="178">
        <v>5283305</v>
      </c>
      <c r="G412" s="178">
        <v>0</v>
      </c>
      <c r="H412" s="178">
        <v>0</v>
      </c>
    </row>
    <row r="413" spans="1:8" ht="39.75" customHeight="1">
      <c r="A413" s="177" t="s">
        <v>1193</v>
      </c>
      <c r="B413" s="177" t="s">
        <v>1</v>
      </c>
      <c r="C413" s="177" t="s">
        <v>885</v>
      </c>
      <c r="D413" s="177" t="s">
        <v>517</v>
      </c>
      <c r="E413" s="177"/>
      <c r="F413" s="178">
        <v>5283305</v>
      </c>
      <c r="G413" s="178">
        <v>0</v>
      </c>
      <c r="H413" s="178">
        <v>0</v>
      </c>
    </row>
    <row r="414" spans="1:8" ht="39.75" customHeight="1">
      <c r="A414" s="177" t="s">
        <v>1189</v>
      </c>
      <c r="B414" s="177" t="s">
        <v>1</v>
      </c>
      <c r="C414" s="177" t="s">
        <v>885</v>
      </c>
      <c r="D414" s="177" t="s">
        <v>517</v>
      </c>
      <c r="E414" s="177" t="s">
        <v>509</v>
      </c>
      <c r="F414" s="178">
        <v>5283305</v>
      </c>
      <c r="G414" s="178">
        <v>0</v>
      </c>
      <c r="H414" s="178">
        <v>0</v>
      </c>
    </row>
    <row r="415" spans="1:8" ht="39.75" customHeight="1">
      <c r="A415" s="177" t="s">
        <v>1344</v>
      </c>
      <c r="B415" s="177" t="s">
        <v>1</v>
      </c>
      <c r="C415" s="177" t="s">
        <v>914</v>
      </c>
      <c r="D415" s="177"/>
      <c r="E415" s="177"/>
      <c r="F415" s="178">
        <v>4783509</v>
      </c>
      <c r="G415" s="178">
        <v>0</v>
      </c>
      <c r="H415" s="178">
        <v>0</v>
      </c>
    </row>
    <row r="416" spans="1:8" ht="39.75" customHeight="1">
      <c r="A416" s="177" t="s">
        <v>1336</v>
      </c>
      <c r="B416" s="177" t="s">
        <v>1</v>
      </c>
      <c r="C416" s="177" t="s">
        <v>914</v>
      </c>
      <c r="D416" s="177" t="s">
        <v>755</v>
      </c>
      <c r="E416" s="177"/>
      <c r="F416" s="178">
        <v>2768180</v>
      </c>
      <c r="G416" s="178">
        <v>0</v>
      </c>
      <c r="H416" s="178">
        <v>0</v>
      </c>
    </row>
    <row r="417" spans="1:8" ht="39.75" customHeight="1">
      <c r="A417" s="177" t="s">
        <v>1337</v>
      </c>
      <c r="B417" s="177" t="s">
        <v>1</v>
      </c>
      <c r="C417" s="177" t="s">
        <v>914</v>
      </c>
      <c r="D417" s="177" t="s">
        <v>853</v>
      </c>
      <c r="E417" s="177"/>
      <c r="F417" s="178">
        <v>1461180</v>
      </c>
      <c r="G417" s="178">
        <v>0</v>
      </c>
      <c r="H417" s="178">
        <v>0</v>
      </c>
    </row>
    <row r="418" spans="1:8" ht="39.75" customHeight="1">
      <c r="A418" s="177" t="s">
        <v>1338</v>
      </c>
      <c r="B418" s="177" t="s">
        <v>1</v>
      </c>
      <c r="C418" s="177" t="s">
        <v>914</v>
      </c>
      <c r="D418" s="177" t="s">
        <v>857</v>
      </c>
      <c r="E418" s="177"/>
      <c r="F418" s="178">
        <v>1390480</v>
      </c>
      <c r="G418" s="178">
        <v>0</v>
      </c>
      <c r="H418" s="178">
        <v>0</v>
      </c>
    </row>
    <row r="419" spans="1:8" ht="39.75" customHeight="1">
      <c r="A419" s="177" t="s">
        <v>1189</v>
      </c>
      <c r="B419" s="177" t="s">
        <v>1</v>
      </c>
      <c r="C419" s="177" t="s">
        <v>914</v>
      </c>
      <c r="D419" s="177" t="s">
        <v>857</v>
      </c>
      <c r="E419" s="177" t="s">
        <v>509</v>
      </c>
      <c r="F419" s="178">
        <v>1390480</v>
      </c>
      <c r="G419" s="178">
        <v>0</v>
      </c>
      <c r="H419" s="178">
        <v>0</v>
      </c>
    </row>
    <row r="420" spans="1:8" ht="39.75" customHeight="1">
      <c r="A420" s="177" t="s">
        <v>1339</v>
      </c>
      <c r="B420" s="177" t="s">
        <v>1</v>
      </c>
      <c r="C420" s="177" t="s">
        <v>914</v>
      </c>
      <c r="D420" s="177" t="s">
        <v>859</v>
      </c>
      <c r="E420" s="177"/>
      <c r="F420" s="178">
        <v>70700</v>
      </c>
      <c r="G420" s="178">
        <v>0</v>
      </c>
      <c r="H420" s="178">
        <v>0</v>
      </c>
    </row>
    <row r="421" spans="1:8" ht="39.75" customHeight="1">
      <c r="A421" s="177" t="s">
        <v>1189</v>
      </c>
      <c r="B421" s="177" t="s">
        <v>1</v>
      </c>
      <c r="C421" s="177" t="s">
        <v>914</v>
      </c>
      <c r="D421" s="177" t="s">
        <v>859</v>
      </c>
      <c r="E421" s="177" t="s">
        <v>509</v>
      </c>
      <c r="F421" s="178">
        <v>70700</v>
      </c>
      <c r="G421" s="178">
        <v>0</v>
      </c>
      <c r="H421" s="178">
        <v>0</v>
      </c>
    </row>
    <row r="422" spans="1:8" ht="39.75" customHeight="1">
      <c r="A422" s="177" t="s">
        <v>1340</v>
      </c>
      <c r="B422" s="177" t="s">
        <v>1</v>
      </c>
      <c r="C422" s="177" t="s">
        <v>914</v>
      </c>
      <c r="D422" s="177" t="s">
        <v>861</v>
      </c>
      <c r="E422" s="177"/>
      <c r="F422" s="178">
        <v>1307000</v>
      </c>
      <c r="G422" s="178">
        <v>0</v>
      </c>
      <c r="H422" s="178">
        <v>0</v>
      </c>
    </row>
    <row r="423" spans="1:8" ht="39.75" customHeight="1">
      <c r="A423" s="177" t="s">
        <v>1341</v>
      </c>
      <c r="B423" s="177" t="s">
        <v>1</v>
      </c>
      <c r="C423" s="177" t="s">
        <v>914</v>
      </c>
      <c r="D423" s="177" t="s">
        <v>863</v>
      </c>
      <c r="E423" s="177"/>
      <c r="F423" s="178">
        <v>450000</v>
      </c>
      <c r="G423" s="178">
        <v>0</v>
      </c>
      <c r="H423" s="178">
        <v>0</v>
      </c>
    </row>
    <row r="424" spans="1:8" ht="39.75" customHeight="1">
      <c r="A424" s="177" t="s">
        <v>1189</v>
      </c>
      <c r="B424" s="177" t="s">
        <v>1</v>
      </c>
      <c r="C424" s="177" t="s">
        <v>914</v>
      </c>
      <c r="D424" s="177" t="s">
        <v>863</v>
      </c>
      <c r="E424" s="177" t="s">
        <v>509</v>
      </c>
      <c r="F424" s="178">
        <v>450000</v>
      </c>
      <c r="G424" s="178">
        <v>0</v>
      </c>
      <c r="H424" s="178">
        <v>0</v>
      </c>
    </row>
    <row r="425" spans="1:8" ht="39.75" customHeight="1">
      <c r="A425" s="177" t="s">
        <v>1342</v>
      </c>
      <c r="B425" s="177" t="s">
        <v>1</v>
      </c>
      <c r="C425" s="177" t="s">
        <v>914</v>
      </c>
      <c r="D425" s="177" t="s">
        <v>865</v>
      </c>
      <c r="E425" s="177"/>
      <c r="F425" s="178">
        <v>857000</v>
      </c>
      <c r="G425" s="178">
        <v>0</v>
      </c>
      <c r="H425" s="178">
        <v>0</v>
      </c>
    </row>
    <row r="426" spans="1:8" ht="39.75" customHeight="1">
      <c r="A426" s="177" t="s">
        <v>1189</v>
      </c>
      <c r="B426" s="177" t="s">
        <v>1</v>
      </c>
      <c r="C426" s="177" t="s">
        <v>914</v>
      </c>
      <c r="D426" s="177" t="s">
        <v>865</v>
      </c>
      <c r="E426" s="177" t="s">
        <v>509</v>
      </c>
      <c r="F426" s="178">
        <v>857000</v>
      </c>
      <c r="G426" s="178">
        <v>0</v>
      </c>
      <c r="H426" s="178">
        <v>0</v>
      </c>
    </row>
    <row r="427" spans="1:8" ht="39.75" customHeight="1">
      <c r="A427" s="177" t="s">
        <v>1186</v>
      </c>
      <c r="B427" s="177" t="s">
        <v>1</v>
      </c>
      <c r="C427" s="177" t="s">
        <v>914</v>
      </c>
      <c r="D427" s="177" t="s">
        <v>503</v>
      </c>
      <c r="E427" s="177"/>
      <c r="F427" s="178">
        <v>2015329</v>
      </c>
      <c r="G427" s="178">
        <v>0</v>
      </c>
      <c r="H427" s="178">
        <v>0</v>
      </c>
    </row>
    <row r="428" spans="1:8" ht="39.75" customHeight="1">
      <c r="A428" s="177" t="s">
        <v>1192</v>
      </c>
      <c r="B428" s="177" t="s">
        <v>1</v>
      </c>
      <c r="C428" s="177" t="s">
        <v>914</v>
      </c>
      <c r="D428" s="177" t="s">
        <v>515</v>
      </c>
      <c r="E428" s="177"/>
      <c r="F428" s="178">
        <v>2015329</v>
      </c>
      <c r="G428" s="178">
        <v>0</v>
      </c>
      <c r="H428" s="178">
        <v>0</v>
      </c>
    </row>
    <row r="429" spans="1:8" ht="39.75" customHeight="1">
      <c r="A429" s="177" t="s">
        <v>1193</v>
      </c>
      <c r="B429" s="177" t="s">
        <v>1</v>
      </c>
      <c r="C429" s="177" t="s">
        <v>914</v>
      </c>
      <c r="D429" s="177" t="s">
        <v>517</v>
      </c>
      <c r="E429" s="177"/>
      <c r="F429" s="178">
        <v>2015329</v>
      </c>
      <c r="G429" s="178">
        <v>0</v>
      </c>
      <c r="H429" s="178">
        <v>0</v>
      </c>
    </row>
    <row r="430" spans="1:8" ht="39.75" customHeight="1">
      <c r="A430" s="177" t="s">
        <v>1189</v>
      </c>
      <c r="B430" s="177" t="s">
        <v>1</v>
      </c>
      <c r="C430" s="177" t="s">
        <v>914</v>
      </c>
      <c r="D430" s="177" t="s">
        <v>517</v>
      </c>
      <c r="E430" s="177" t="s">
        <v>509</v>
      </c>
      <c r="F430" s="178">
        <v>2015329</v>
      </c>
      <c r="G430" s="178">
        <v>0</v>
      </c>
      <c r="H430" s="178">
        <v>0</v>
      </c>
    </row>
    <row r="431" spans="1:8" ht="39.75" customHeight="1">
      <c r="A431" s="177" t="s">
        <v>1345</v>
      </c>
      <c r="B431" s="177" t="s">
        <v>1</v>
      </c>
      <c r="C431" s="177" t="s">
        <v>967</v>
      </c>
      <c r="D431" s="177"/>
      <c r="E431" s="177"/>
      <c r="F431" s="178">
        <v>17215913</v>
      </c>
      <c r="G431" s="178">
        <v>11795200</v>
      </c>
      <c r="H431" s="178">
        <v>14250000</v>
      </c>
    </row>
    <row r="432" spans="1:8" ht="39.75" customHeight="1">
      <c r="A432" s="177" t="s">
        <v>1346</v>
      </c>
      <c r="B432" s="177" t="s">
        <v>1</v>
      </c>
      <c r="C432" s="177" t="s">
        <v>969</v>
      </c>
      <c r="D432" s="177"/>
      <c r="E432" s="177"/>
      <c r="F432" s="178">
        <v>17215913</v>
      </c>
      <c r="G432" s="178">
        <v>11795200</v>
      </c>
      <c r="H432" s="178">
        <v>14250000</v>
      </c>
    </row>
    <row r="433" spans="1:8" ht="39.75" customHeight="1">
      <c r="A433" s="177" t="s">
        <v>1336</v>
      </c>
      <c r="B433" s="177" t="s">
        <v>1</v>
      </c>
      <c r="C433" s="177" t="s">
        <v>969</v>
      </c>
      <c r="D433" s="177" t="s">
        <v>755</v>
      </c>
      <c r="E433" s="177"/>
      <c r="F433" s="178">
        <v>16825050</v>
      </c>
      <c r="G433" s="178">
        <v>11795200</v>
      </c>
      <c r="H433" s="178">
        <v>14250000</v>
      </c>
    </row>
    <row r="434" spans="1:8" ht="39.75" customHeight="1">
      <c r="A434" s="177" t="s">
        <v>1347</v>
      </c>
      <c r="B434" s="177" t="s">
        <v>1</v>
      </c>
      <c r="C434" s="177" t="s">
        <v>969</v>
      </c>
      <c r="D434" s="177" t="s">
        <v>918</v>
      </c>
      <c r="E434" s="177"/>
      <c r="F434" s="178">
        <v>16825050</v>
      </c>
      <c r="G434" s="178">
        <v>11795200</v>
      </c>
      <c r="H434" s="178">
        <v>14250000</v>
      </c>
    </row>
    <row r="435" spans="1:8" ht="39.75" customHeight="1">
      <c r="A435" s="177" t="s">
        <v>1348</v>
      </c>
      <c r="B435" s="177" t="s">
        <v>1</v>
      </c>
      <c r="C435" s="177" t="s">
        <v>969</v>
      </c>
      <c r="D435" s="177" t="s">
        <v>973</v>
      </c>
      <c r="E435" s="177"/>
      <c r="F435" s="178">
        <v>15983750</v>
      </c>
      <c r="G435" s="178">
        <v>11795200</v>
      </c>
      <c r="H435" s="178">
        <v>14250000</v>
      </c>
    </row>
    <row r="436" spans="1:8" ht="39.75" customHeight="1">
      <c r="A436" s="177" t="s">
        <v>1189</v>
      </c>
      <c r="B436" s="177" t="s">
        <v>1</v>
      </c>
      <c r="C436" s="177" t="s">
        <v>969</v>
      </c>
      <c r="D436" s="177" t="s">
        <v>973</v>
      </c>
      <c r="E436" s="177" t="s">
        <v>509</v>
      </c>
      <c r="F436" s="178">
        <v>15983750</v>
      </c>
      <c r="G436" s="178">
        <v>11795200</v>
      </c>
      <c r="H436" s="178">
        <v>14250000</v>
      </c>
    </row>
    <row r="437" spans="1:8" ht="39.75" customHeight="1">
      <c r="A437" s="177" t="s">
        <v>1349</v>
      </c>
      <c r="B437" s="177" t="s">
        <v>1</v>
      </c>
      <c r="C437" s="177" t="s">
        <v>969</v>
      </c>
      <c r="D437" s="177" t="s">
        <v>975</v>
      </c>
      <c r="E437" s="177"/>
      <c r="F437" s="178">
        <v>841300</v>
      </c>
      <c r="G437" s="178">
        <v>0</v>
      </c>
      <c r="H437" s="178">
        <v>0</v>
      </c>
    </row>
    <row r="438" spans="1:8" ht="39.75" customHeight="1">
      <c r="A438" s="177" t="s">
        <v>1189</v>
      </c>
      <c r="B438" s="177" t="s">
        <v>1</v>
      </c>
      <c r="C438" s="177" t="s">
        <v>969</v>
      </c>
      <c r="D438" s="177" t="s">
        <v>975</v>
      </c>
      <c r="E438" s="177" t="s">
        <v>509</v>
      </c>
      <c r="F438" s="178">
        <v>841300</v>
      </c>
      <c r="G438" s="178">
        <v>0</v>
      </c>
      <c r="H438" s="178">
        <v>0</v>
      </c>
    </row>
    <row r="439" spans="1:8" ht="39.75" customHeight="1">
      <c r="A439" s="177" t="s">
        <v>1186</v>
      </c>
      <c r="B439" s="177" t="s">
        <v>1</v>
      </c>
      <c r="C439" s="177" t="s">
        <v>969</v>
      </c>
      <c r="D439" s="177" t="s">
        <v>503</v>
      </c>
      <c r="E439" s="177"/>
      <c r="F439" s="178">
        <v>390863</v>
      </c>
      <c r="G439" s="178">
        <v>0</v>
      </c>
      <c r="H439" s="178">
        <v>0</v>
      </c>
    </row>
    <row r="440" spans="1:8" ht="39.75" customHeight="1">
      <c r="A440" s="177" t="s">
        <v>1192</v>
      </c>
      <c r="B440" s="177" t="s">
        <v>1</v>
      </c>
      <c r="C440" s="177" t="s">
        <v>969</v>
      </c>
      <c r="D440" s="177" t="s">
        <v>515</v>
      </c>
      <c r="E440" s="177"/>
      <c r="F440" s="178">
        <v>390863</v>
      </c>
      <c r="G440" s="178">
        <v>0</v>
      </c>
      <c r="H440" s="178">
        <v>0</v>
      </c>
    </row>
    <row r="441" spans="1:8" ht="39.75" customHeight="1">
      <c r="A441" s="177" t="s">
        <v>1193</v>
      </c>
      <c r="B441" s="177" t="s">
        <v>1</v>
      </c>
      <c r="C441" s="177" t="s">
        <v>969</v>
      </c>
      <c r="D441" s="177" t="s">
        <v>517</v>
      </c>
      <c r="E441" s="177"/>
      <c r="F441" s="178">
        <v>390863</v>
      </c>
      <c r="G441" s="178">
        <v>0</v>
      </c>
      <c r="H441" s="178">
        <v>0</v>
      </c>
    </row>
    <row r="442" spans="1:8" ht="39.75" customHeight="1">
      <c r="A442" s="177" t="s">
        <v>1189</v>
      </c>
      <c r="B442" s="177" t="s">
        <v>1</v>
      </c>
      <c r="C442" s="177" t="s">
        <v>969</v>
      </c>
      <c r="D442" s="177" t="s">
        <v>517</v>
      </c>
      <c r="E442" s="177" t="s">
        <v>509</v>
      </c>
      <c r="F442" s="178">
        <v>390863</v>
      </c>
      <c r="G442" s="178">
        <v>0</v>
      </c>
      <c r="H442" s="178">
        <v>0</v>
      </c>
    </row>
    <row r="443" spans="1:8" ht="39.75" customHeight="1">
      <c r="A443" s="177" t="s">
        <v>1145</v>
      </c>
      <c r="B443" s="177" t="s">
        <v>1</v>
      </c>
      <c r="C443" s="177" t="s">
        <v>999</v>
      </c>
      <c r="D443" s="177"/>
      <c r="E443" s="177"/>
      <c r="F443" s="178">
        <v>62267287.2</v>
      </c>
      <c r="G443" s="178">
        <v>59868375.2</v>
      </c>
      <c r="H443" s="178">
        <v>59868375.2</v>
      </c>
    </row>
    <row r="444" spans="1:8" ht="39.75" customHeight="1">
      <c r="A444" s="177" t="s">
        <v>1146</v>
      </c>
      <c r="B444" s="177" t="s">
        <v>1</v>
      </c>
      <c r="C444" s="177" t="s">
        <v>1001</v>
      </c>
      <c r="D444" s="177"/>
      <c r="E444" s="177"/>
      <c r="F444" s="178">
        <v>3760870</v>
      </c>
      <c r="G444" s="178">
        <v>3760870</v>
      </c>
      <c r="H444" s="178">
        <v>3760870</v>
      </c>
    </row>
    <row r="445" spans="1:8" ht="39.75" customHeight="1">
      <c r="A445" s="177" t="s">
        <v>429</v>
      </c>
      <c r="B445" s="177" t="s">
        <v>1</v>
      </c>
      <c r="C445" s="177" t="s">
        <v>1001</v>
      </c>
      <c r="D445" s="177" t="s">
        <v>428</v>
      </c>
      <c r="E445" s="177"/>
      <c r="F445" s="178">
        <v>3760870</v>
      </c>
      <c r="G445" s="178">
        <v>3760870</v>
      </c>
      <c r="H445" s="178">
        <v>3760870</v>
      </c>
    </row>
    <row r="446" spans="1:8" ht="39.75" customHeight="1">
      <c r="A446" s="177" t="s">
        <v>1160</v>
      </c>
      <c r="B446" s="177" t="s">
        <v>1</v>
      </c>
      <c r="C446" s="177" t="s">
        <v>1001</v>
      </c>
      <c r="D446" s="177" t="s">
        <v>428</v>
      </c>
      <c r="E446" s="177"/>
      <c r="F446" s="178">
        <v>3760870</v>
      </c>
      <c r="G446" s="178">
        <v>3760870</v>
      </c>
      <c r="H446" s="178">
        <v>3760870</v>
      </c>
    </row>
    <row r="447" spans="1:8" ht="39.75" customHeight="1">
      <c r="A447" s="177" t="s">
        <v>1147</v>
      </c>
      <c r="B447" s="177" t="s">
        <v>1</v>
      </c>
      <c r="C447" s="177" t="s">
        <v>1001</v>
      </c>
      <c r="D447" s="177" t="s">
        <v>1004</v>
      </c>
      <c r="E447" s="177"/>
      <c r="F447" s="178">
        <v>3760870</v>
      </c>
      <c r="G447" s="178">
        <v>3760870</v>
      </c>
      <c r="H447" s="178">
        <v>3760870</v>
      </c>
    </row>
    <row r="448" spans="1:8" ht="39.75" customHeight="1">
      <c r="A448" s="177" t="s">
        <v>1148</v>
      </c>
      <c r="B448" s="177" t="s">
        <v>1</v>
      </c>
      <c r="C448" s="177" t="s">
        <v>1001</v>
      </c>
      <c r="D448" s="177" t="s">
        <v>1004</v>
      </c>
      <c r="E448" s="177" t="s">
        <v>412</v>
      </c>
      <c r="F448" s="178">
        <v>3760870</v>
      </c>
      <c r="G448" s="178">
        <v>3760870</v>
      </c>
      <c r="H448" s="178">
        <v>3760870</v>
      </c>
    </row>
    <row r="449" spans="1:8" ht="39.75" customHeight="1">
      <c r="A449" s="177" t="s">
        <v>1350</v>
      </c>
      <c r="B449" s="177" t="s">
        <v>1</v>
      </c>
      <c r="C449" s="177" t="s">
        <v>1006</v>
      </c>
      <c r="D449" s="177"/>
      <c r="E449" s="177"/>
      <c r="F449" s="178">
        <v>9932157.2</v>
      </c>
      <c r="G449" s="178">
        <v>7533245.2</v>
      </c>
      <c r="H449" s="178">
        <v>7533245.2</v>
      </c>
    </row>
    <row r="450" spans="1:8" ht="39.75" customHeight="1">
      <c r="A450" s="177" t="s">
        <v>1327</v>
      </c>
      <c r="B450" s="177" t="s">
        <v>1</v>
      </c>
      <c r="C450" s="177" t="s">
        <v>1006</v>
      </c>
      <c r="D450" s="177" t="s">
        <v>832</v>
      </c>
      <c r="E450" s="177"/>
      <c r="F450" s="178">
        <v>18500</v>
      </c>
      <c r="G450" s="178">
        <v>18500</v>
      </c>
      <c r="H450" s="178">
        <v>18500</v>
      </c>
    </row>
    <row r="451" spans="1:8" ht="39.75" customHeight="1">
      <c r="A451" s="177" t="s">
        <v>1328</v>
      </c>
      <c r="B451" s="177" t="s">
        <v>1</v>
      </c>
      <c r="C451" s="177" t="s">
        <v>1006</v>
      </c>
      <c r="D451" s="177" t="s">
        <v>834</v>
      </c>
      <c r="E451" s="177"/>
      <c r="F451" s="178">
        <v>18500</v>
      </c>
      <c r="G451" s="178">
        <v>18500</v>
      </c>
      <c r="H451" s="178">
        <v>18500</v>
      </c>
    </row>
    <row r="452" spans="1:8" ht="39.75" customHeight="1">
      <c r="A452" s="177" t="s">
        <v>1351</v>
      </c>
      <c r="B452" s="177" t="s">
        <v>1</v>
      </c>
      <c r="C452" s="177" t="s">
        <v>1006</v>
      </c>
      <c r="D452" s="177" t="s">
        <v>1008</v>
      </c>
      <c r="E452" s="177"/>
      <c r="F452" s="178">
        <v>18500</v>
      </c>
      <c r="G452" s="178">
        <v>18500</v>
      </c>
      <c r="H452" s="178">
        <v>18500</v>
      </c>
    </row>
    <row r="453" spans="1:8" ht="39.75" customHeight="1">
      <c r="A453" s="177" t="s">
        <v>1148</v>
      </c>
      <c r="B453" s="177" t="s">
        <v>1</v>
      </c>
      <c r="C453" s="177" t="s">
        <v>1006</v>
      </c>
      <c r="D453" s="177" t="s">
        <v>1008</v>
      </c>
      <c r="E453" s="177" t="s">
        <v>412</v>
      </c>
      <c r="F453" s="178">
        <v>18500</v>
      </c>
      <c r="G453" s="178">
        <v>18500</v>
      </c>
      <c r="H453" s="178">
        <v>18500</v>
      </c>
    </row>
    <row r="454" spans="1:8" ht="39.75" customHeight="1">
      <c r="A454" s="177" t="s">
        <v>1352</v>
      </c>
      <c r="B454" s="177" t="s">
        <v>1</v>
      </c>
      <c r="C454" s="177" t="s">
        <v>1006</v>
      </c>
      <c r="D454" s="177" t="s">
        <v>887</v>
      </c>
      <c r="E454" s="177"/>
      <c r="F454" s="178">
        <v>4974573</v>
      </c>
      <c r="G454" s="178">
        <v>2641050</v>
      </c>
      <c r="H454" s="178">
        <v>2641050</v>
      </c>
    </row>
    <row r="455" spans="1:8" ht="39.75" customHeight="1">
      <c r="A455" s="177" t="s">
        <v>1353</v>
      </c>
      <c r="B455" s="177" t="s">
        <v>1</v>
      </c>
      <c r="C455" s="177" t="s">
        <v>1006</v>
      </c>
      <c r="D455" s="177" t="s">
        <v>1010</v>
      </c>
      <c r="E455" s="177"/>
      <c r="F455" s="178">
        <v>2690265</v>
      </c>
      <c r="G455" s="178">
        <v>1500000</v>
      </c>
      <c r="H455" s="178">
        <v>1500000</v>
      </c>
    </row>
    <row r="456" spans="1:8" ht="39.75" customHeight="1">
      <c r="A456" s="177" t="s">
        <v>1354</v>
      </c>
      <c r="B456" s="177" t="s">
        <v>1</v>
      </c>
      <c r="C456" s="177" t="s">
        <v>1006</v>
      </c>
      <c r="D456" s="177" t="s">
        <v>1012</v>
      </c>
      <c r="E456" s="177"/>
      <c r="F456" s="178">
        <v>2690265</v>
      </c>
      <c r="G456" s="178">
        <v>1500000</v>
      </c>
      <c r="H456" s="178">
        <v>1500000</v>
      </c>
    </row>
    <row r="457" spans="1:8" ht="39.75" customHeight="1">
      <c r="A457" s="177" t="s">
        <v>1148</v>
      </c>
      <c r="B457" s="177" t="s">
        <v>1</v>
      </c>
      <c r="C457" s="177" t="s">
        <v>1006</v>
      </c>
      <c r="D457" s="177" t="s">
        <v>1012</v>
      </c>
      <c r="E457" s="177" t="s">
        <v>412</v>
      </c>
      <c r="F457" s="178">
        <v>2690265</v>
      </c>
      <c r="G457" s="178">
        <v>1500000</v>
      </c>
      <c r="H457" s="178">
        <v>1500000</v>
      </c>
    </row>
    <row r="458" spans="1:8" ht="39.75" customHeight="1">
      <c r="A458" s="177" t="s">
        <v>1355</v>
      </c>
      <c r="B458" s="177" t="s">
        <v>1</v>
      </c>
      <c r="C458" s="177" t="s">
        <v>1006</v>
      </c>
      <c r="D458" s="177" t="s">
        <v>1014</v>
      </c>
      <c r="E458" s="177"/>
      <c r="F458" s="178">
        <v>1221658</v>
      </c>
      <c r="G458" s="178">
        <v>523400</v>
      </c>
      <c r="H458" s="178">
        <v>523400</v>
      </c>
    </row>
    <row r="459" spans="1:8" ht="39.75" customHeight="1">
      <c r="A459" s="177" t="s">
        <v>1356</v>
      </c>
      <c r="B459" s="177" t="s">
        <v>1</v>
      </c>
      <c r="C459" s="177" t="s">
        <v>1006</v>
      </c>
      <c r="D459" s="177" t="s">
        <v>1016</v>
      </c>
      <c r="E459" s="177"/>
      <c r="F459" s="178">
        <v>628100</v>
      </c>
      <c r="G459" s="178">
        <v>523400</v>
      </c>
      <c r="H459" s="178">
        <v>523400</v>
      </c>
    </row>
    <row r="460" spans="1:8" ht="39.75" customHeight="1">
      <c r="A460" s="177" t="s">
        <v>1148</v>
      </c>
      <c r="B460" s="177" t="s">
        <v>1</v>
      </c>
      <c r="C460" s="177" t="s">
        <v>1006</v>
      </c>
      <c r="D460" s="177" t="s">
        <v>1016</v>
      </c>
      <c r="E460" s="177" t="s">
        <v>412</v>
      </c>
      <c r="F460" s="178">
        <v>628100</v>
      </c>
      <c r="G460" s="178">
        <v>523400</v>
      </c>
      <c r="H460" s="178">
        <v>523400</v>
      </c>
    </row>
    <row r="461" spans="1:8" ht="39.75" customHeight="1">
      <c r="A461" s="177" t="s">
        <v>1357</v>
      </c>
      <c r="B461" s="177" t="s">
        <v>1</v>
      </c>
      <c r="C461" s="177" t="s">
        <v>1006</v>
      </c>
      <c r="D461" s="177" t="s">
        <v>1018</v>
      </c>
      <c r="E461" s="177"/>
      <c r="F461" s="178">
        <v>593558</v>
      </c>
      <c r="G461" s="178">
        <v>0</v>
      </c>
      <c r="H461" s="178">
        <v>0</v>
      </c>
    </row>
    <row r="462" spans="1:8" ht="39.75" customHeight="1">
      <c r="A462" s="177" t="s">
        <v>1148</v>
      </c>
      <c r="B462" s="177" t="s">
        <v>1</v>
      </c>
      <c r="C462" s="177" t="s">
        <v>1006</v>
      </c>
      <c r="D462" s="177" t="s">
        <v>1018</v>
      </c>
      <c r="E462" s="177" t="s">
        <v>412</v>
      </c>
      <c r="F462" s="178">
        <v>593558</v>
      </c>
      <c r="G462" s="178">
        <v>0</v>
      </c>
      <c r="H462" s="178">
        <v>0</v>
      </c>
    </row>
    <row r="463" spans="1:8" ht="39.75" customHeight="1">
      <c r="A463" s="177" t="s">
        <v>1358</v>
      </c>
      <c r="B463" s="177" t="s">
        <v>1</v>
      </c>
      <c r="C463" s="177" t="s">
        <v>1006</v>
      </c>
      <c r="D463" s="177" t="s">
        <v>1020</v>
      </c>
      <c r="E463" s="177"/>
      <c r="F463" s="178">
        <v>1062650</v>
      </c>
      <c r="G463" s="178">
        <v>617650</v>
      </c>
      <c r="H463" s="178">
        <v>617650</v>
      </c>
    </row>
    <row r="464" spans="1:8" ht="39.75" customHeight="1">
      <c r="A464" s="177" t="s">
        <v>1359</v>
      </c>
      <c r="B464" s="177" t="s">
        <v>1</v>
      </c>
      <c r="C464" s="177" t="s">
        <v>1006</v>
      </c>
      <c r="D464" s="177" t="s">
        <v>1024</v>
      </c>
      <c r="E464" s="177"/>
      <c r="F464" s="178">
        <v>717650</v>
      </c>
      <c r="G464" s="178">
        <v>617650</v>
      </c>
      <c r="H464" s="178">
        <v>617650</v>
      </c>
    </row>
    <row r="465" spans="1:8" ht="39.75" customHeight="1">
      <c r="A465" s="177" t="s">
        <v>1148</v>
      </c>
      <c r="B465" s="177" t="s">
        <v>1</v>
      </c>
      <c r="C465" s="177" t="s">
        <v>1006</v>
      </c>
      <c r="D465" s="177" t="s">
        <v>1024</v>
      </c>
      <c r="E465" s="177" t="s">
        <v>412</v>
      </c>
      <c r="F465" s="178">
        <v>717650</v>
      </c>
      <c r="G465" s="178">
        <v>617650</v>
      </c>
      <c r="H465" s="178">
        <v>617650</v>
      </c>
    </row>
    <row r="466" spans="1:8" ht="39.75" customHeight="1">
      <c r="A466" s="177" t="s">
        <v>1360</v>
      </c>
      <c r="B466" s="177" t="s">
        <v>1</v>
      </c>
      <c r="C466" s="177" t="s">
        <v>1006</v>
      </c>
      <c r="D466" s="177" t="s">
        <v>1028</v>
      </c>
      <c r="E466" s="177"/>
      <c r="F466" s="178">
        <v>345000</v>
      </c>
      <c r="G466" s="178">
        <v>0</v>
      </c>
      <c r="H466" s="178">
        <v>0</v>
      </c>
    </row>
    <row r="467" spans="1:8" ht="39.75" customHeight="1">
      <c r="A467" s="177" t="s">
        <v>1148</v>
      </c>
      <c r="B467" s="177" t="s">
        <v>1</v>
      </c>
      <c r="C467" s="177" t="s">
        <v>1006</v>
      </c>
      <c r="D467" s="177" t="s">
        <v>1028</v>
      </c>
      <c r="E467" s="177" t="s">
        <v>412</v>
      </c>
      <c r="F467" s="178">
        <v>345000</v>
      </c>
      <c r="G467" s="178">
        <v>0</v>
      </c>
      <c r="H467" s="178">
        <v>0</v>
      </c>
    </row>
    <row r="468" spans="1:8" ht="39.75" customHeight="1">
      <c r="A468" s="177" t="s">
        <v>1361</v>
      </c>
      <c r="B468" s="177" t="s">
        <v>1</v>
      </c>
      <c r="C468" s="177" t="s">
        <v>1006</v>
      </c>
      <c r="D468" s="177" t="s">
        <v>1042</v>
      </c>
      <c r="E468" s="177"/>
      <c r="F468" s="178">
        <v>2622584.2</v>
      </c>
      <c r="G468" s="178">
        <v>2569095.2</v>
      </c>
      <c r="H468" s="178">
        <v>2569095.2</v>
      </c>
    </row>
    <row r="469" spans="1:8" ht="39.75" customHeight="1">
      <c r="A469" s="177" t="s">
        <v>1362</v>
      </c>
      <c r="B469" s="177" t="s">
        <v>1</v>
      </c>
      <c r="C469" s="177" t="s">
        <v>1006</v>
      </c>
      <c r="D469" s="177" t="s">
        <v>1044</v>
      </c>
      <c r="E469" s="177"/>
      <c r="F469" s="178">
        <v>2622584.2</v>
      </c>
      <c r="G469" s="178">
        <v>2569095.2</v>
      </c>
      <c r="H469" s="178">
        <v>2569095.2</v>
      </c>
    </row>
    <row r="470" spans="1:8" ht="39.75" customHeight="1">
      <c r="A470" s="177" t="s">
        <v>1363</v>
      </c>
      <c r="B470" s="177" t="s">
        <v>1</v>
      </c>
      <c r="C470" s="177" t="s">
        <v>1006</v>
      </c>
      <c r="D470" s="177" t="s">
        <v>1046</v>
      </c>
      <c r="E470" s="177"/>
      <c r="F470" s="178">
        <v>556689</v>
      </c>
      <c r="G470" s="178">
        <v>503200</v>
      </c>
      <c r="H470" s="178">
        <v>503200</v>
      </c>
    </row>
    <row r="471" spans="1:8" ht="39.75" customHeight="1">
      <c r="A471" s="177" t="s">
        <v>1155</v>
      </c>
      <c r="B471" s="177" t="s">
        <v>1</v>
      </c>
      <c r="C471" s="177" t="s">
        <v>1006</v>
      </c>
      <c r="D471" s="177" t="s">
        <v>1046</v>
      </c>
      <c r="E471" s="177" t="s">
        <v>406</v>
      </c>
      <c r="F471" s="178">
        <v>556689</v>
      </c>
      <c r="G471" s="178">
        <v>503200</v>
      </c>
      <c r="H471" s="178">
        <v>503200</v>
      </c>
    </row>
    <row r="472" spans="1:8" ht="39.75" customHeight="1">
      <c r="A472" s="177" t="s">
        <v>1364</v>
      </c>
      <c r="B472" s="177" t="s">
        <v>1</v>
      </c>
      <c r="C472" s="177" t="s">
        <v>1006</v>
      </c>
      <c r="D472" s="177" t="s">
        <v>1048</v>
      </c>
      <c r="E472" s="177"/>
      <c r="F472" s="178">
        <v>2065895.2</v>
      </c>
      <c r="G472" s="178">
        <v>2065895.2</v>
      </c>
      <c r="H472" s="178">
        <v>2065895.2</v>
      </c>
    </row>
    <row r="473" spans="1:8" ht="39.75" customHeight="1">
      <c r="A473" s="177" t="s">
        <v>1155</v>
      </c>
      <c r="B473" s="177" t="s">
        <v>1</v>
      </c>
      <c r="C473" s="177" t="s">
        <v>1006</v>
      </c>
      <c r="D473" s="177" t="s">
        <v>1048</v>
      </c>
      <c r="E473" s="177" t="s">
        <v>406</v>
      </c>
      <c r="F473" s="178">
        <v>2065895.2</v>
      </c>
      <c r="G473" s="178">
        <v>2065895.2</v>
      </c>
      <c r="H473" s="178">
        <v>2065895.2</v>
      </c>
    </row>
    <row r="474" spans="1:8" ht="39.75" customHeight="1">
      <c r="A474" s="177" t="s">
        <v>1151</v>
      </c>
      <c r="B474" s="177" t="s">
        <v>1</v>
      </c>
      <c r="C474" s="177" t="s">
        <v>1006</v>
      </c>
      <c r="D474" s="177" t="s">
        <v>396</v>
      </c>
      <c r="E474" s="177"/>
      <c r="F474" s="178">
        <v>32800</v>
      </c>
      <c r="G474" s="178">
        <v>32800</v>
      </c>
      <c r="H474" s="178">
        <v>32800</v>
      </c>
    </row>
    <row r="475" spans="1:8" ht="39.75" customHeight="1">
      <c r="A475" s="177" t="s">
        <v>1152</v>
      </c>
      <c r="B475" s="177" t="s">
        <v>1</v>
      </c>
      <c r="C475" s="177" t="s">
        <v>1006</v>
      </c>
      <c r="D475" s="177" t="s">
        <v>398</v>
      </c>
      <c r="E475" s="177"/>
      <c r="F475" s="178">
        <v>32800</v>
      </c>
      <c r="G475" s="178">
        <v>32800</v>
      </c>
      <c r="H475" s="178">
        <v>32800</v>
      </c>
    </row>
    <row r="476" spans="1:8" ht="39.75" customHeight="1">
      <c r="A476" s="177" t="s">
        <v>1365</v>
      </c>
      <c r="B476" s="177" t="s">
        <v>1</v>
      </c>
      <c r="C476" s="177" t="s">
        <v>1006</v>
      </c>
      <c r="D476" s="177" t="s">
        <v>1050</v>
      </c>
      <c r="E476" s="177"/>
      <c r="F476" s="178">
        <v>32800</v>
      </c>
      <c r="G476" s="178">
        <v>32800</v>
      </c>
      <c r="H476" s="178">
        <v>32800</v>
      </c>
    </row>
    <row r="477" spans="1:8" ht="39.75" customHeight="1">
      <c r="A477" s="177" t="s">
        <v>1138</v>
      </c>
      <c r="B477" s="177" t="s">
        <v>1</v>
      </c>
      <c r="C477" s="177" t="s">
        <v>1006</v>
      </c>
      <c r="D477" s="177" t="s">
        <v>1050</v>
      </c>
      <c r="E477" s="177" t="s">
        <v>380</v>
      </c>
      <c r="F477" s="178">
        <v>32800</v>
      </c>
      <c r="G477" s="178">
        <v>32800</v>
      </c>
      <c r="H477" s="178">
        <v>32800</v>
      </c>
    </row>
    <row r="478" spans="1:8" ht="39.75" customHeight="1">
      <c r="A478" s="177" t="s">
        <v>429</v>
      </c>
      <c r="B478" s="177" t="s">
        <v>1</v>
      </c>
      <c r="C478" s="177" t="s">
        <v>1006</v>
      </c>
      <c r="D478" s="177" t="s">
        <v>428</v>
      </c>
      <c r="E478" s="177"/>
      <c r="F478" s="178">
        <v>2256400</v>
      </c>
      <c r="G478" s="178">
        <v>2244500</v>
      </c>
      <c r="H478" s="178">
        <v>2244500</v>
      </c>
    </row>
    <row r="479" spans="1:8" ht="39.75" customHeight="1">
      <c r="A479" s="177" t="s">
        <v>1160</v>
      </c>
      <c r="B479" s="177" t="s">
        <v>1</v>
      </c>
      <c r="C479" s="177" t="s">
        <v>1006</v>
      </c>
      <c r="D479" s="177" t="s">
        <v>428</v>
      </c>
      <c r="E479" s="177"/>
      <c r="F479" s="178">
        <v>2256400</v>
      </c>
      <c r="G479" s="178">
        <v>2244500</v>
      </c>
      <c r="H479" s="178">
        <v>2244500</v>
      </c>
    </row>
    <row r="480" spans="1:8" ht="39.75" customHeight="1">
      <c r="A480" s="177" t="s">
        <v>1366</v>
      </c>
      <c r="B480" s="177" t="s">
        <v>1</v>
      </c>
      <c r="C480" s="177" t="s">
        <v>1006</v>
      </c>
      <c r="D480" s="177" t="s">
        <v>1052</v>
      </c>
      <c r="E480" s="177"/>
      <c r="F480" s="178">
        <v>1594000</v>
      </c>
      <c r="G480" s="178">
        <v>1582100</v>
      </c>
      <c r="H480" s="178">
        <v>1582100</v>
      </c>
    </row>
    <row r="481" spans="1:8" ht="39.75" customHeight="1">
      <c r="A481" s="177" t="s">
        <v>1148</v>
      </c>
      <c r="B481" s="177" t="s">
        <v>1</v>
      </c>
      <c r="C481" s="177" t="s">
        <v>1006</v>
      </c>
      <c r="D481" s="177" t="s">
        <v>1052</v>
      </c>
      <c r="E481" s="177" t="s">
        <v>412</v>
      </c>
      <c r="F481" s="178">
        <v>1594000</v>
      </c>
      <c r="G481" s="178">
        <v>1582100</v>
      </c>
      <c r="H481" s="178">
        <v>1582100</v>
      </c>
    </row>
    <row r="482" spans="1:8" ht="39.75" customHeight="1">
      <c r="A482" s="177" t="s">
        <v>1367</v>
      </c>
      <c r="B482" s="177" t="s">
        <v>1</v>
      </c>
      <c r="C482" s="177" t="s">
        <v>1006</v>
      </c>
      <c r="D482" s="177" t="s">
        <v>1054</v>
      </c>
      <c r="E482" s="177"/>
      <c r="F482" s="178">
        <v>662400</v>
      </c>
      <c r="G482" s="178">
        <v>662400</v>
      </c>
      <c r="H482" s="178">
        <v>662400</v>
      </c>
    </row>
    <row r="483" spans="1:8" ht="39.75" customHeight="1">
      <c r="A483" s="177" t="s">
        <v>1148</v>
      </c>
      <c r="B483" s="177" t="s">
        <v>1</v>
      </c>
      <c r="C483" s="177" t="s">
        <v>1006</v>
      </c>
      <c r="D483" s="177" t="s">
        <v>1054</v>
      </c>
      <c r="E483" s="177" t="s">
        <v>412</v>
      </c>
      <c r="F483" s="178">
        <v>662400</v>
      </c>
      <c r="G483" s="178">
        <v>662400</v>
      </c>
      <c r="H483" s="178">
        <v>662400</v>
      </c>
    </row>
    <row r="484" spans="1:8" ht="39.75" customHeight="1">
      <c r="A484" s="177" t="s">
        <v>537</v>
      </c>
      <c r="B484" s="177" t="s">
        <v>1</v>
      </c>
      <c r="C484" s="177" t="s">
        <v>1006</v>
      </c>
      <c r="D484" s="177" t="s">
        <v>536</v>
      </c>
      <c r="E484" s="177"/>
      <c r="F484" s="178">
        <v>27300</v>
      </c>
      <c r="G484" s="178">
        <v>27300</v>
      </c>
      <c r="H484" s="178">
        <v>27300</v>
      </c>
    </row>
    <row r="485" spans="1:8" ht="39.75" customHeight="1">
      <c r="A485" s="177" t="s">
        <v>1197</v>
      </c>
      <c r="B485" s="177" t="s">
        <v>1</v>
      </c>
      <c r="C485" s="177" t="s">
        <v>1006</v>
      </c>
      <c r="D485" s="177" t="s">
        <v>536</v>
      </c>
      <c r="E485" s="177"/>
      <c r="F485" s="178">
        <v>27300</v>
      </c>
      <c r="G485" s="178">
        <v>27300</v>
      </c>
      <c r="H485" s="178">
        <v>27300</v>
      </c>
    </row>
    <row r="486" spans="1:8" ht="39.75" customHeight="1">
      <c r="A486" s="177" t="s">
        <v>1368</v>
      </c>
      <c r="B486" s="177" t="s">
        <v>1</v>
      </c>
      <c r="C486" s="177" t="s">
        <v>1006</v>
      </c>
      <c r="D486" s="177" t="s">
        <v>1056</v>
      </c>
      <c r="E486" s="177"/>
      <c r="F486" s="178">
        <v>27300</v>
      </c>
      <c r="G486" s="178">
        <v>27300</v>
      </c>
      <c r="H486" s="178">
        <v>27300</v>
      </c>
    </row>
    <row r="487" spans="1:8" ht="39.75" customHeight="1">
      <c r="A487" s="177" t="s">
        <v>1138</v>
      </c>
      <c r="B487" s="177" t="s">
        <v>1</v>
      </c>
      <c r="C487" s="177" t="s">
        <v>1006</v>
      </c>
      <c r="D487" s="177" t="s">
        <v>1056</v>
      </c>
      <c r="E487" s="177" t="s">
        <v>380</v>
      </c>
      <c r="F487" s="178">
        <v>27300</v>
      </c>
      <c r="G487" s="178">
        <v>27300</v>
      </c>
      <c r="H487" s="178">
        <v>27300</v>
      </c>
    </row>
    <row r="488" spans="1:8" ht="39.75" customHeight="1">
      <c r="A488" s="177" t="s">
        <v>1369</v>
      </c>
      <c r="B488" s="177" t="s">
        <v>1</v>
      </c>
      <c r="C488" s="177" t="s">
        <v>1060</v>
      </c>
      <c r="D488" s="177"/>
      <c r="E488" s="177"/>
      <c r="F488" s="178">
        <v>48029400</v>
      </c>
      <c r="G488" s="178">
        <v>48029400</v>
      </c>
      <c r="H488" s="178">
        <v>48029400</v>
      </c>
    </row>
    <row r="489" spans="1:8" ht="39.75" customHeight="1">
      <c r="A489" s="177" t="s">
        <v>1151</v>
      </c>
      <c r="B489" s="177" t="s">
        <v>1</v>
      </c>
      <c r="C489" s="177" t="s">
        <v>1060</v>
      </c>
      <c r="D489" s="177" t="s">
        <v>396</v>
      </c>
      <c r="E489" s="177"/>
      <c r="F489" s="178">
        <v>4280800</v>
      </c>
      <c r="G489" s="178">
        <v>4280800</v>
      </c>
      <c r="H489" s="178">
        <v>4280800</v>
      </c>
    </row>
    <row r="490" spans="1:8" ht="39.75" customHeight="1">
      <c r="A490" s="177" t="s">
        <v>1152</v>
      </c>
      <c r="B490" s="177" t="s">
        <v>1</v>
      </c>
      <c r="C490" s="177" t="s">
        <v>1060</v>
      </c>
      <c r="D490" s="177" t="s">
        <v>398</v>
      </c>
      <c r="E490" s="177"/>
      <c r="F490" s="178">
        <v>4280800</v>
      </c>
      <c r="G490" s="178">
        <v>4280800</v>
      </c>
      <c r="H490" s="178">
        <v>4280800</v>
      </c>
    </row>
    <row r="491" spans="1:8" ht="39.75" customHeight="1">
      <c r="A491" s="177" t="s">
        <v>1370</v>
      </c>
      <c r="B491" s="177" t="s">
        <v>1</v>
      </c>
      <c r="C491" s="177" t="s">
        <v>1060</v>
      </c>
      <c r="D491" s="177" t="s">
        <v>1064</v>
      </c>
      <c r="E491" s="177"/>
      <c r="F491" s="178">
        <v>2643000</v>
      </c>
      <c r="G491" s="178">
        <v>2643000</v>
      </c>
      <c r="H491" s="178">
        <v>2643000</v>
      </c>
    </row>
    <row r="492" spans="1:8" ht="39.75" customHeight="1">
      <c r="A492" s="177" t="s">
        <v>1138</v>
      </c>
      <c r="B492" s="177" t="s">
        <v>1</v>
      </c>
      <c r="C492" s="177" t="s">
        <v>1060</v>
      </c>
      <c r="D492" s="177" t="s">
        <v>1064</v>
      </c>
      <c r="E492" s="177" t="s">
        <v>380</v>
      </c>
      <c r="F492" s="178">
        <v>2443500</v>
      </c>
      <c r="G492" s="178">
        <v>2423500</v>
      </c>
      <c r="H492" s="178">
        <v>2423500</v>
      </c>
    </row>
    <row r="493" spans="1:8" ht="39.75" customHeight="1">
      <c r="A493" s="177" t="s">
        <v>1140</v>
      </c>
      <c r="B493" s="177" t="s">
        <v>1</v>
      </c>
      <c r="C493" s="177" t="s">
        <v>1060</v>
      </c>
      <c r="D493" s="177" t="s">
        <v>1064</v>
      </c>
      <c r="E493" s="177" t="s">
        <v>384</v>
      </c>
      <c r="F493" s="178">
        <v>199500</v>
      </c>
      <c r="G493" s="178">
        <v>219500</v>
      </c>
      <c r="H493" s="178">
        <v>219500</v>
      </c>
    </row>
    <row r="494" spans="1:8" ht="39.75" customHeight="1">
      <c r="A494" s="177" t="s">
        <v>1371</v>
      </c>
      <c r="B494" s="177" t="s">
        <v>1</v>
      </c>
      <c r="C494" s="177" t="s">
        <v>1060</v>
      </c>
      <c r="D494" s="177" t="s">
        <v>1066</v>
      </c>
      <c r="E494" s="177"/>
      <c r="F494" s="178">
        <v>756800</v>
      </c>
      <c r="G494" s="178">
        <v>756800</v>
      </c>
      <c r="H494" s="178">
        <v>756800</v>
      </c>
    </row>
    <row r="495" spans="1:8" ht="39.75" customHeight="1">
      <c r="A495" s="177" t="s">
        <v>1138</v>
      </c>
      <c r="B495" s="177" t="s">
        <v>1</v>
      </c>
      <c r="C495" s="177" t="s">
        <v>1060</v>
      </c>
      <c r="D495" s="177" t="s">
        <v>1066</v>
      </c>
      <c r="E495" s="177" t="s">
        <v>380</v>
      </c>
      <c r="F495" s="178">
        <v>721220</v>
      </c>
      <c r="G495" s="178">
        <v>721220</v>
      </c>
      <c r="H495" s="178">
        <v>721220</v>
      </c>
    </row>
    <row r="496" spans="1:8" ht="39.75" customHeight="1">
      <c r="A496" s="177" t="s">
        <v>1140</v>
      </c>
      <c r="B496" s="177" t="s">
        <v>1</v>
      </c>
      <c r="C496" s="177" t="s">
        <v>1060</v>
      </c>
      <c r="D496" s="177" t="s">
        <v>1066</v>
      </c>
      <c r="E496" s="177" t="s">
        <v>384</v>
      </c>
      <c r="F496" s="178">
        <v>35580</v>
      </c>
      <c r="G496" s="178">
        <v>35580</v>
      </c>
      <c r="H496" s="178">
        <v>35580</v>
      </c>
    </row>
    <row r="497" spans="1:8" ht="39.75" customHeight="1">
      <c r="A497" s="177" t="s">
        <v>1372</v>
      </c>
      <c r="B497" s="177" t="s">
        <v>1</v>
      </c>
      <c r="C497" s="177" t="s">
        <v>1060</v>
      </c>
      <c r="D497" s="177" t="s">
        <v>1068</v>
      </c>
      <c r="E497" s="177"/>
      <c r="F497" s="178">
        <v>881000</v>
      </c>
      <c r="G497" s="178">
        <v>881000</v>
      </c>
      <c r="H497" s="178">
        <v>881000</v>
      </c>
    </row>
    <row r="498" spans="1:8" ht="39.75" customHeight="1">
      <c r="A498" s="177" t="s">
        <v>1138</v>
      </c>
      <c r="B498" s="177" t="s">
        <v>1</v>
      </c>
      <c r="C498" s="177" t="s">
        <v>1060</v>
      </c>
      <c r="D498" s="177" t="s">
        <v>1068</v>
      </c>
      <c r="E498" s="177" t="s">
        <v>380</v>
      </c>
      <c r="F498" s="178">
        <v>783100</v>
      </c>
      <c r="G498" s="178">
        <v>783100</v>
      </c>
      <c r="H498" s="178">
        <v>783100</v>
      </c>
    </row>
    <row r="499" spans="1:8" ht="39.75" customHeight="1">
      <c r="A499" s="177" t="s">
        <v>1140</v>
      </c>
      <c r="B499" s="177" t="s">
        <v>1</v>
      </c>
      <c r="C499" s="177" t="s">
        <v>1060</v>
      </c>
      <c r="D499" s="177" t="s">
        <v>1068</v>
      </c>
      <c r="E499" s="177" t="s">
        <v>384</v>
      </c>
      <c r="F499" s="178">
        <v>97900</v>
      </c>
      <c r="G499" s="178">
        <v>97900</v>
      </c>
      <c r="H499" s="178">
        <v>97900</v>
      </c>
    </row>
    <row r="500" spans="1:8" ht="39.75" customHeight="1">
      <c r="A500" s="177" t="s">
        <v>429</v>
      </c>
      <c r="B500" s="177" t="s">
        <v>1</v>
      </c>
      <c r="C500" s="177" t="s">
        <v>1060</v>
      </c>
      <c r="D500" s="177" t="s">
        <v>428</v>
      </c>
      <c r="E500" s="177"/>
      <c r="F500" s="178">
        <v>43748600</v>
      </c>
      <c r="G500" s="178">
        <v>43748600</v>
      </c>
      <c r="H500" s="178">
        <v>43748600</v>
      </c>
    </row>
    <row r="501" spans="1:8" ht="39.75" customHeight="1">
      <c r="A501" s="177" t="s">
        <v>1160</v>
      </c>
      <c r="B501" s="177" t="s">
        <v>1</v>
      </c>
      <c r="C501" s="177" t="s">
        <v>1060</v>
      </c>
      <c r="D501" s="177" t="s">
        <v>428</v>
      </c>
      <c r="E501" s="177"/>
      <c r="F501" s="178">
        <v>43748600</v>
      </c>
      <c r="G501" s="178">
        <v>43748600</v>
      </c>
      <c r="H501" s="178">
        <v>43748600</v>
      </c>
    </row>
    <row r="502" spans="1:8" ht="39.75" customHeight="1">
      <c r="A502" s="177" t="s">
        <v>1373</v>
      </c>
      <c r="B502" s="177" t="s">
        <v>1</v>
      </c>
      <c r="C502" s="177" t="s">
        <v>1060</v>
      </c>
      <c r="D502" s="177" t="s">
        <v>1070</v>
      </c>
      <c r="E502" s="177"/>
      <c r="F502" s="178">
        <v>43238200</v>
      </c>
      <c r="G502" s="178">
        <v>43238200</v>
      </c>
      <c r="H502" s="178">
        <v>43238200</v>
      </c>
    </row>
    <row r="503" spans="1:8" ht="39.75" customHeight="1">
      <c r="A503" s="177" t="s">
        <v>1148</v>
      </c>
      <c r="B503" s="177" t="s">
        <v>1</v>
      </c>
      <c r="C503" s="177" t="s">
        <v>1060</v>
      </c>
      <c r="D503" s="177" t="s">
        <v>1070</v>
      </c>
      <c r="E503" s="177" t="s">
        <v>412</v>
      </c>
      <c r="F503" s="178">
        <v>43238200</v>
      </c>
      <c r="G503" s="178">
        <v>43238200</v>
      </c>
      <c r="H503" s="178">
        <v>43238200</v>
      </c>
    </row>
    <row r="504" spans="1:8" ht="39.75" customHeight="1">
      <c r="A504" s="177" t="s">
        <v>1374</v>
      </c>
      <c r="B504" s="177" t="s">
        <v>1</v>
      </c>
      <c r="C504" s="177" t="s">
        <v>1060</v>
      </c>
      <c r="D504" s="177" t="s">
        <v>1072</v>
      </c>
      <c r="E504" s="177"/>
      <c r="F504" s="178">
        <v>510400</v>
      </c>
      <c r="G504" s="178">
        <v>510400</v>
      </c>
      <c r="H504" s="178">
        <v>510400</v>
      </c>
    </row>
    <row r="505" spans="1:8" ht="39.75" customHeight="1">
      <c r="A505" s="177" t="s">
        <v>1148</v>
      </c>
      <c r="B505" s="177" t="s">
        <v>1</v>
      </c>
      <c r="C505" s="177" t="s">
        <v>1060</v>
      </c>
      <c r="D505" s="177" t="s">
        <v>1072</v>
      </c>
      <c r="E505" s="177" t="s">
        <v>412</v>
      </c>
      <c r="F505" s="178">
        <v>510400</v>
      </c>
      <c r="G505" s="178">
        <v>510400</v>
      </c>
      <c r="H505" s="178">
        <v>510400</v>
      </c>
    </row>
    <row r="506" spans="1:8" ht="39.75" customHeight="1">
      <c r="A506" s="177" t="s">
        <v>1375</v>
      </c>
      <c r="B506" s="177" t="s">
        <v>1</v>
      </c>
      <c r="C506" s="177" t="s">
        <v>1078</v>
      </c>
      <c r="D506" s="177"/>
      <c r="E506" s="177"/>
      <c r="F506" s="178">
        <v>544860</v>
      </c>
      <c r="G506" s="178">
        <v>544860</v>
      </c>
      <c r="H506" s="178">
        <v>544860</v>
      </c>
    </row>
    <row r="507" spans="1:8" ht="39.75" customHeight="1">
      <c r="A507" s="177" t="s">
        <v>1352</v>
      </c>
      <c r="B507" s="177" t="s">
        <v>1</v>
      </c>
      <c r="C507" s="177" t="s">
        <v>1078</v>
      </c>
      <c r="D507" s="177" t="s">
        <v>887</v>
      </c>
      <c r="E507" s="177"/>
      <c r="F507" s="178">
        <v>424860</v>
      </c>
      <c r="G507" s="178">
        <v>424860</v>
      </c>
      <c r="H507" s="178">
        <v>424860</v>
      </c>
    </row>
    <row r="508" spans="1:8" ht="39.75" customHeight="1">
      <c r="A508" s="177" t="s">
        <v>1376</v>
      </c>
      <c r="B508" s="177" t="s">
        <v>1</v>
      </c>
      <c r="C508" s="177" t="s">
        <v>1078</v>
      </c>
      <c r="D508" s="177" t="s">
        <v>1080</v>
      </c>
      <c r="E508" s="177"/>
      <c r="F508" s="178">
        <v>424860</v>
      </c>
      <c r="G508" s="178">
        <v>424860</v>
      </c>
      <c r="H508" s="178">
        <v>424860</v>
      </c>
    </row>
    <row r="509" spans="1:8" ht="39.75" customHeight="1">
      <c r="A509" s="177" t="s">
        <v>1377</v>
      </c>
      <c r="B509" s="177" t="s">
        <v>1</v>
      </c>
      <c r="C509" s="177" t="s">
        <v>1078</v>
      </c>
      <c r="D509" s="177" t="s">
        <v>1082</v>
      </c>
      <c r="E509" s="177"/>
      <c r="F509" s="178">
        <v>424860</v>
      </c>
      <c r="G509" s="178">
        <v>424860</v>
      </c>
      <c r="H509" s="178">
        <v>424860</v>
      </c>
    </row>
    <row r="510" spans="1:8" ht="39.75" customHeight="1">
      <c r="A510" s="177" t="s">
        <v>1189</v>
      </c>
      <c r="B510" s="177" t="s">
        <v>1</v>
      </c>
      <c r="C510" s="177" t="s">
        <v>1078</v>
      </c>
      <c r="D510" s="177" t="s">
        <v>1082</v>
      </c>
      <c r="E510" s="177" t="s">
        <v>509</v>
      </c>
      <c r="F510" s="178">
        <v>424860</v>
      </c>
      <c r="G510" s="178">
        <v>424860</v>
      </c>
      <c r="H510" s="178">
        <v>424860</v>
      </c>
    </row>
    <row r="511" spans="1:8" ht="39.75" customHeight="1">
      <c r="A511" s="177" t="s">
        <v>1214</v>
      </c>
      <c r="B511" s="177" t="s">
        <v>1</v>
      </c>
      <c r="C511" s="177" t="s">
        <v>1078</v>
      </c>
      <c r="D511" s="177" t="s">
        <v>576</v>
      </c>
      <c r="E511" s="177"/>
      <c r="F511" s="178">
        <v>120000</v>
      </c>
      <c r="G511" s="178">
        <v>120000</v>
      </c>
      <c r="H511" s="178">
        <v>120000</v>
      </c>
    </row>
    <row r="512" spans="1:8" ht="39.75" customHeight="1">
      <c r="A512" s="177" t="s">
        <v>1215</v>
      </c>
      <c r="B512" s="177" t="s">
        <v>1</v>
      </c>
      <c r="C512" s="177" t="s">
        <v>1078</v>
      </c>
      <c r="D512" s="177" t="s">
        <v>578</v>
      </c>
      <c r="E512" s="177"/>
      <c r="F512" s="178">
        <v>120000</v>
      </c>
      <c r="G512" s="178">
        <v>120000</v>
      </c>
      <c r="H512" s="178">
        <v>120000</v>
      </c>
    </row>
    <row r="513" spans="1:8" ht="39.75" customHeight="1">
      <c r="A513" s="177" t="s">
        <v>1378</v>
      </c>
      <c r="B513" s="177" t="s">
        <v>1</v>
      </c>
      <c r="C513" s="177" t="s">
        <v>1078</v>
      </c>
      <c r="D513" s="177" t="s">
        <v>1086</v>
      </c>
      <c r="E513" s="177"/>
      <c r="F513" s="178">
        <v>120000</v>
      </c>
      <c r="G513" s="178">
        <v>120000</v>
      </c>
      <c r="H513" s="178">
        <v>120000</v>
      </c>
    </row>
    <row r="514" spans="1:8" ht="39.75" customHeight="1">
      <c r="A514" s="177" t="s">
        <v>1189</v>
      </c>
      <c r="B514" s="177" t="s">
        <v>1</v>
      </c>
      <c r="C514" s="177" t="s">
        <v>1078</v>
      </c>
      <c r="D514" s="177" t="s">
        <v>1086</v>
      </c>
      <c r="E514" s="177" t="s">
        <v>509</v>
      </c>
      <c r="F514" s="178">
        <v>120000</v>
      </c>
      <c r="G514" s="178">
        <v>120000</v>
      </c>
      <c r="H514" s="178">
        <v>120000</v>
      </c>
    </row>
    <row r="515" spans="1:8" ht="39.75" customHeight="1">
      <c r="A515" s="177" t="s">
        <v>1379</v>
      </c>
      <c r="B515" s="177" t="s">
        <v>1</v>
      </c>
      <c r="C515" s="177" t="s">
        <v>1088</v>
      </c>
      <c r="D515" s="177"/>
      <c r="E515" s="177"/>
      <c r="F515" s="178">
        <v>126600000</v>
      </c>
      <c r="G515" s="178">
        <v>283000000</v>
      </c>
      <c r="H515" s="178">
        <v>131400000</v>
      </c>
    </row>
    <row r="516" spans="1:8" ht="39.75" customHeight="1">
      <c r="A516" s="177" t="s">
        <v>1380</v>
      </c>
      <c r="B516" s="177" t="s">
        <v>1</v>
      </c>
      <c r="C516" s="177" t="s">
        <v>1103</v>
      </c>
      <c r="D516" s="177"/>
      <c r="E516" s="177"/>
      <c r="F516" s="178">
        <v>126600000</v>
      </c>
      <c r="G516" s="178">
        <v>283000000</v>
      </c>
      <c r="H516" s="178">
        <v>131400000</v>
      </c>
    </row>
    <row r="517" spans="1:8" ht="39.75" customHeight="1">
      <c r="A517" s="177" t="s">
        <v>1336</v>
      </c>
      <c r="B517" s="177" t="s">
        <v>1</v>
      </c>
      <c r="C517" s="177" t="s">
        <v>1103</v>
      </c>
      <c r="D517" s="177" t="s">
        <v>755</v>
      </c>
      <c r="E517" s="177"/>
      <c r="F517" s="178">
        <v>126600000</v>
      </c>
      <c r="G517" s="178">
        <v>283000000</v>
      </c>
      <c r="H517" s="178">
        <v>131400000</v>
      </c>
    </row>
    <row r="518" spans="1:8" ht="39.75" customHeight="1">
      <c r="A518" s="177" t="s">
        <v>1381</v>
      </c>
      <c r="B518" s="177" t="s">
        <v>1</v>
      </c>
      <c r="C518" s="177" t="s">
        <v>1103</v>
      </c>
      <c r="D518" s="177" t="s">
        <v>1105</v>
      </c>
      <c r="E518" s="177"/>
      <c r="F518" s="178">
        <v>126600000</v>
      </c>
      <c r="G518" s="178">
        <v>283000000</v>
      </c>
      <c r="H518" s="178">
        <v>131400000</v>
      </c>
    </row>
    <row r="519" spans="1:8" ht="39.75" customHeight="1">
      <c r="A519" s="177" t="s">
        <v>1382</v>
      </c>
      <c r="B519" s="177" t="s">
        <v>1</v>
      </c>
      <c r="C519" s="177" t="s">
        <v>1103</v>
      </c>
      <c r="D519" s="177" t="s">
        <v>1107</v>
      </c>
      <c r="E519" s="177"/>
      <c r="F519" s="178">
        <v>19000000</v>
      </c>
      <c r="G519" s="178">
        <v>0</v>
      </c>
      <c r="H519" s="178">
        <v>0</v>
      </c>
    </row>
    <row r="520" spans="1:8" ht="39.75" customHeight="1">
      <c r="A520" s="177" t="s">
        <v>1228</v>
      </c>
      <c r="B520" s="177" t="s">
        <v>1</v>
      </c>
      <c r="C520" s="177" t="s">
        <v>1103</v>
      </c>
      <c r="D520" s="177" t="s">
        <v>1107</v>
      </c>
      <c r="E520" s="177" t="s">
        <v>604</v>
      </c>
      <c r="F520" s="178">
        <v>19000000</v>
      </c>
      <c r="G520" s="178">
        <v>0</v>
      </c>
      <c r="H520" s="178">
        <v>0</v>
      </c>
    </row>
    <row r="521" spans="1:8" ht="39.75" customHeight="1">
      <c r="A521" s="177" t="s">
        <v>1383</v>
      </c>
      <c r="B521" s="177" t="s">
        <v>1</v>
      </c>
      <c r="C521" s="177" t="s">
        <v>1103</v>
      </c>
      <c r="D521" s="177" t="s">
        <v>1109</v>
      </c>
      <c r="E521" s="177"/>
      <c r="F521" s="178">
        <v>70000000</v>
      </c>
      <c r="G521" s="178">
        <v>130000000</v>
      </c>
      <c r="H521" s="178">
        <v>61000000</v>
      </c>
    </row>
    <row r="522" spans="1:8" ht="39.75" customHeight="1">
      <c r="A522" s="177" t="s">
        <v>1228</v>
      </c>
      <c r="B522" s="177" t="s">
        <v>1</v>
      </c>
      <c r="C522" s="177" t="s">
        <v>1103</v>
      </c>
      <c r="D522" s="177" t="s">
        <v>1109</v>
      </c>
      <c r="E522" s="177" t="s">
        <v>604</v>
      </c>
      <c r="F522" s="178">
        <v>70000000</v>
      </c>
      <c r="G522" s="178">
        <v>130000000</v>
      </c>
      <c r="H522" s="178">
        <v>61000000</v>
      </c>
    </row>
    <row r="523" spans="1:8" ht="39.75" customHeight="1">
      <c r="A523" s="177" t="s">
        <v>1383</v>
      </c>
      <c r="B523" s="177" t="s">
        <v>1</v>
      </c>
      <c r="C523" s="177" t="s">
        <v>1103</v>
      </c>
      <c r="D523" s="177" t="s">
        <v>1110</v>
      </c>
      <c r="E523" s="177"/>
      <c r="F523" s="178">
        <v>37600000</v>
      </c>
      <c r="G523" s="178">
        <v>153000000</v>
      </c>
      <c r="H523" s="178">
        <v>70400000</v>
      </c>
    </row>
    <row r="524" spans="1:8" ht="39.75" customHeight="1">
      <c r="A524" s="177" t="s">
        <v>1228</v>
      </c>
      <c r="B524" s="177" t="s">
        <v>1</v>
      </c>
      <c r="C524" s="177" t="s">
        <v>1103</v>
      </c>
      <c r="D524" s="177" t="s">
        <v>1110</v>
      </c>
      <c r="E524" s="177" t="s">
        <v>604</v>
      </c>
      <c r="F524" s="178">
        <v>37600000</v>
      </c>
      <c r="G524" s="178">
        <v>153000000</v>
      </c>
      <c r="H524" s="178">
        <v>70400000</v>
      </c>
    </row>
    <row r="525" spans="1:8" ht="39.75" customHeight="1">
      <c r="A525" s="177" t="s">
        <v>1384</v>
      </c>
      <c r="B525" s="177" t="s">
        <v>1</v>
      </c>
      <c r="C525" s="177" t="s">
        <v>1112</v>
      </c>
      <c r="D525" s="177"/>
      <c r="E525" s="177"/>
      <c r="F525" s="178">
        <v>2202120</v>
      </c>
      <c r="G525" s="178">
        <v>2202120</v>
      </c>
      <c r="H525" s="178">
        <v>2202120</v>
      </c>
    </row>
    <row r="526" spans="1:8" ht="39.75" customHeight="1">
      <c r="A526" s="177" t="s">
        <v>1385</v>
      </c>
      <c r="B526" s="177" t="s">
        <v>1</v>
      </c>
      <c r="C526" s="177" t="s">
        <v>1114</v>
      </c>
      <c r="D526" s="177"/>
      <c r="E526" s="177"/>
      <c r="F526" s="178">
        <v>2202120</v>
      </c>
      <c r="G526" s="178">
        <v>2202120</v>
      </c>
      <c r="H526" s="178">
        <v>2202120</v>
      </c>
    </row>
    <row r="527" spans="1:8" ht="39.75" customHeight="1">
      <c r="A527" s="177" t="s">
        <v>429</v>
      </c>
      <c r="B527" s="177" t="s">
        <v>1</v>
      </c>
      <c r="C527" s="177" t="s">
        <v>1114</v>
      </c>
      <c r="D527" s="177" t="s">
        <v>428</v>
      </c>
      <c r="E527" s="177"/>
      <c r="F527" s="178">
        <v>2202120</v>
      </c>
      <c r="G527" s="178">
        <v>2202120</v>
      </c>
      <c r="H527" s="178">
        <v>2202120</v>
      </c>
    </row>
    <row r="528" spans="1:8" ht="39.75" customHeight="1">
      <c r="A528" s="177" t="s">
        <v>1160</v>
      </c>
      <c r="B528" s="177" t="s">
        <v>1</v>
      </c>
      <c r="C528" s="177" t="s">
        <v>1114</v>
      </c>
      <c r="D528" s="177" t="s">
        <v>428</v>
      </c>
      <c r="E528" s="177"/>
      <c r="F528" s="178">
        <v>2202120</v>
      </c>
      <c r="G528" s="178">
        <v>2202120</v>
      </c>
      <c r="H528" s="178">
        <v>2202120</v>
      </c>
    </row>
    <row r="529" spans="1:8" ht="39.75" customHeight="1">
      <c r="A529" s="177" t="s">
        <v>1386</v>
      </c>
      <c r="B529" s="177" t="s">
        <v>1</v>
      </c>
      <c r="C529" s="177" t="s">
        <v>1114</v>
      </c>
      <c r="D529" s="177" t="s">
        <v>1116</v>
      </c>
      <c r="E529" s="177"/>
      <c r="F529" s="178">
        <v>2202120</v>
      </c>
      <c r="G529" s="178">
        <v>2202120</v>
      </c>
      <c r="H529" s="178">
        <v>2202120</v>
      </c>
    </row>
    <row r="530" spans="1:8" ht="39.75" customHeight="1">
      <c r="A530" s="177" t="s">
        <v>1155</v>
      </c>
      <c r="B530" s="177" t="s">
        <v>1</v>
      </c>
      <c r="C530" s="177" t="s">
        <v>1114</v>
      </c>
      <c r="D530" s="177" t="s">
        <v>1116</v>
      </c>
      <c r="E530" s="177" t="s">
        <v>406</v>
      </c>
      <c r="F530" s="178">
        <v>2202120</v>
      </c>
      <c r="G530" s="178">
        <v>2202120</v>
      </c>
      <c r="H530" s="178">
        <v>2202120</v>
      </c>
    </row>
    <row r="531" spans="1:8" ht="39.75" customHeight="1">
      <c r="A531" s="177" t="s">
        <v>0</v>
      </c>
      <c r="B531" s="177" t="s">
        <v>14</v>
      </c>
      <c r="C531" s="177"/>
      <c r="D531" s="177"/>
      <c r="E531" s="177"/>
      <c r="F531" s="178">
        <v>6383794.46</v>
      </c>
      <c r="G531" s="178">
        <v>28940345.16</v>
      </c>
      <c r="H531" s="178">
        <v>26291597.79</v>
      </c>
    </row>
    <row r="532" spans="1:8" ht="39.75" customHeight="1">
      <c r="A532" s="177" t="s">
        <v>1134</v>
      </c>
      <c r="B532" s="177" t="s">
        <v>14</v>
      </c>
      <c r="C532" s="177" t="s">
        <v>371</v>
      </c>
      <c r="D532" s="177"/>
      <c r="E532" s="177"/>
      <c r="F532" s="178">
        <v>5410869</v>
      </c>
      <c r="G532" s="178">
        <v>23879415</v>
      </c>
      <c r="H532" s="178">
        <v>23879415</v>
      </c>
    </row>
    <row r="533" spans="1:8" ht="39.75" customHeight="1">
      <c r="A533" s="177" t="s">
        <v>1164</v>
      </c>
      <c r="B533" s="177" t="s">
        <v>14</v>
      </c>
      <c r="C533" s="177" t="s">
        <v>437</v>
      </c>
      <c r="D533" s="177"/>
      <c r="E533" s="177"/>
      <c r="F533" s="178">
        <v>5410869</v>
      </c>
      <c r="G533" s="178">
        <v>23879415</v>
      </c>
      <c r="H533" s="178">
        <v>23879415</v>
      </c>
    </row>
    <row r="534" spans="1:8" ht="39.75" customHeight="1">
      <c r="A534" s="177" t="s">
        <v>524</v>
      </c>
      <c r="B534" s="177" t="s">
        <v>14</v>
      </c>
      <c r="C534" s="177" t="s">
        <v>437</v>
      </c>
      <c r="D534" s="177" t="s">
        <v>523</v>
      </c>
      <c r="E534" s="177"/>
      <c r="F534" s="178">
        <v>5410869</v>
      </c>
      <c r="G534" s="178">
        <v>23879415</v>
      </c>
      <c r="H534" s="178">
        <v>23879415</v>
      </c>
    </row>
    <row r="535" spans="1:8" ht="39.75" customHeight="1">
      <c r="A535" s="177" t="s">
        <v>1387</v>
      </c>
      <c r="B535" s="177" t="s">
        <v>14</v>
      </c>
      <c r="C535" s="177" t="s">
        <v>437</v>
      </c>
      <c r="D535" s="177" t="s">
        <v>523</v>
      </c>
      <c r="E535" s="177"/>
      <c r="F535" s="178">
        <v>5410869</v>
      </c>
      <c r="G535" s="178">
        <v>23879415</v>
      </c>
      <c r="H535" s="178">
        <v>23879415</v>
      </c>
    </row>
    <row r="536" spans="1:8" ht="39.75" customHeight="1">
      <c r="A536" s="177" t="s">
        <v>1388</v>
      </c>
      <c r="B536" s="177" t="s">
        <v>14</v>
      </c>
      <c r="C536" s="177" t="s">
        <v>437</v>
      </c>
      <c r="D536" s="177" t="s">
        <v>526</v>
      </c>
      <c r="E536" s="177"/>
      <c r="F536" s="178">
        <v>896750</v>
      </c>
      <c r="G536" s="178">
        <v>1700000</v>
      </c>
      <c r="H536" s="178">
        <v>1700000</v>
      </c>
    </row>
    <row r="537" spans="1:8" ht="39.75" customHeight="1">
      <c r="A537" s="177" t="s">
        <v>1155</v>
      </c>
      <c r="B537" s="177" t="s">
        <v>14</v>
      </c>
      <c r="C537" s="177" t="s">
        <v>437</v>
      </c>
      <c r="D537" s="177" t="s">
        <v>526</v>
      </c>
      <c r="E537" s="177" t="s">
        <v>406</v>
      </c>
      <c r="F537" s="178">
        <v>896750</v>
      </c>
      <c r="G537" s="178">
        <v>1700000</v>
      </c>
      <c r="H537" s="178">
        <v>1700000</v>
      </c>
    </row>
    <row r="538" spans="1:8" ht="39.75" customHeight="1">
      <c r="A538" s="177" t="s">
        <v>1389</v>
      </c>
      <c r="B538" s="177" t="s">
        <v>14</v>
      </c>
      <c r="C538" s="177" t="s">
        <v>437</v>
      </c>
      <c r="D538" s="177" t="s">
        <v>528</v>
      </c>
      <c r="E538" s="177"/>
      <c r="F538" s="178">
        <v>2514119</v>
      </c>
      <c r="G538" s="178">
        <v>16200000</v>
      </c>
      <c r="H538" s="178">
        <v>16200000</v>
      </c>
    </row>
    <row r="539" spans="1:8" ht="39.75" customHeight="1">
      <c r="A539" s="177" t="s">
        <v>1155</v>
      </c>
      <c r="B539" s="177" t="s">
        <v>14</v>
      </c>
      <c r="C539" s="177" t="s">
        <v>437</v>
      </c>
      <c r="D539" s="177" t="s">
        <v>528</v>
      </c>
      <c r="E539" s="177" t="s">
        <v>406</v>
      </c>
      <c r="F539" s="178">
        <v>2514119</v>
      </c>
      <c r="G539" s="178">
        <v>16200000</v>
      </c>
      <c r="H539" s="178">
        <v>16200000</v>
      </c>
    </row>
    <row r="540" spans="1:8" ht="39.75" customHeight="1">
      <c r="A540" s="177" t="s">
        <v>1390</v>
      </c>
      <c r="B540" s="177" t="s">
        <v>14</v>
      </c>
      <c r="C540" s="177" t="s">
        <v>437</v>
      </c>
      <c r="D540" s="177" t="s">
        <v>530</v>
      </c>
      <c r="E540" s="177"/>
      <c r="F540" s="178">
        <v>2000000</v>
      </c>
      <c r="G540" s="178">
        <v>5979415</v>
      </c>
      <c r="H540" s="178">
        <v>5979415</v>
      </c>
    </row>
    <row r="541" spans="1:8" ht="39.75" customHeight="1">
      <c r="A541" s="177" t="s">
        <v>1155</v>
      </c>
      <c r="B541" s="177" t="s">
        <v>14</v>
      </c>
      <c r="C541" s="177" t="s">
        <v>437</v>
      </c>
      <c r="D541" s="177" t="s">
        <v>530</v>
      </c>
      <c r="E541" s="177" t="s">
        <v>406</v>
      </c>
      <c r="F541" s="178">
        <v>2000000</v>
      </c>
      <c r="G541" s="178">
        <v>5979415</v>
      </c>
      <c r="H541" s="178">
        <v>5979415</v>
      </c>
    </row>
    <row r="542" spans="1:8" ht="39.75" customHeight="1">
      <c r="A542" s="177" t="s">
        <v>1391</v>
      </c>
      <c r="B542" s="177" t="s">
        <v>14</v>
      </c>
      <c r="C542" s="177" t="s">
        <v>1118</v>
      </c>
      <c r="D542" s="177"/>
      <c r="E542" s="177"/>
      <c r="F542" s="178">
        <v>972925.46</v>
      </c>
      <c r="G542" s="178">
        <v>5060930.16</v>
      </c>
      <c r="H542" s="178">
        <v>2412182.79</v>
      </c>
    </row>
    <row r="543" spans="1:8" ht="39.75" customHeight="1">
      <c r="A543" s="177" t="s">
        <v>1392</v>
      </c>
      <c r="B543" s="177" t="s">
        <v>14</v>
      </c>
      <c r="C543" s="177" t="s">
        <v>1120</v>
      </c>
      <c r="D543" s="177"/>
      <c r="E543" s="177"/>
      <c r="F543" s="178">
        <v>972925.46</v>
      </c>
      <c r="G543" s="178">
        <v>5060930.16</v>
      </c>
      <c r="H543" s="178">
        <v>2412182.79</v>
      </c>
    </row>
    <row r="544" spans="1:8" ht="39.75" customHeight="1">
      <c r="A544" s="177" t="s">
        <v>524</v>
      </c>
      <c r="B544" s="177" t="s">
        <v>14</v>
      </c>
      <c r="C544" s="177" t="s">
        <v>1120</v>
      </c>
      <c r="D544" s="177" t="s">
        <v>523</v>
      </c>
      <c r="E544" s="177"/>
      <c r="F544" s="178">
        <v>972925.46</v>
      </c>
      <c r="G544" s="178">
        <v>5060930.16</v>
      </c>
      <c r="H544" s="178">
        <v>2412182.79</v>
      </c>
    </row>
    <row r="545" spans="1:8" ht="39.75" customHeight="1">
      <c r="A545" s="177" t="s">
        <v>1387</v>
      </c>
      <c r="B545" s="177" t="s">
        <v>14</v>
      </c>
      <c r="C545" s="177" t="s">
        <v>1120</v>
      </c>
      <c r="D545" s="177" t="s">
        <v>523</v>
      </c>
      <c r="E545" s="177"/>
      <c r="F545" s="178">
        <v>972925.46</v>
      </c>
      <c r="G545" s="178">
        <v>5060930.16</v>
      </c>
      <c r="H545" s="178">
        <v>2412182.79</v>
      </c>
    </row>
    <row r="546" spans="1:8" ht="39.75" customHeight="1">
      <c r="A546" s="177" t="s">
        <v>1393</v>
      </c>
      <c r="B546" s="177" t="s">
        <v>14</v>
      </c>
      <c r="C546" s="177" t="s">
        <v>1120</v>
      </c>
      <c r="D546" s="177" t="s">
        <v>1122</v>
      </c>
      <c r="E546" s="177"/>
      <c r="F546" s="178">
        <v>966641.62</v>
      </c>
      <c r="G546" s="178">
        <v>5007930.16</v>
      </c>
      <c r="H546" s="178">
        <v>2341782.79</v>
      </c>
    </row>
    <row r="547" spans="1:8" ht="39.75" customHeight="1">
      <c r="A547" s="177" t="s">
        <v>1394</v>
      </c>
      <c r="B547" s="177" t="s">
        <v>14</v>
      </c>
      <c r="C547" s="177" t="s">
        <v>1120</v>
      </c>
      <c r="D547" s="177" t="s">
        <v>1122</v>
      </c>
      <c r="E547" s="177" t="s">
        <v>1124</v>
      </c>
      <c r="F547" s="178">
        <v>966641.62</v>
      </c>
      <c r="G547" s="178">
        <v>5007930.16</v>
      </c>
      <c r="H547" s="178">
        <v>2341782.79</v>
      </c>
    </row>
    <row r="548" spans="1:8" ht="39.75" customHeight="1">
      <c r="A548" s="177" t="s">
        <v>1395</v>
      </c>
      <c r="B548" s="177" t="s">
        <v>14</v>
      </c>
      <c r="C548" s="177" t="s">
        <v>1120</v>
      </c>
      <c r="D548" s="177" t="s">
        <v>1126</v>
      </c>
      <c r="E548" s="177"/>
      <c r="F548" s="178">
        <v>6283.84</v>
      </c>
      <c r="G548" s="178">
        <v>53000</v>
      </c>
      <c r="H548" s="178">
        <v>70400</v>
      </c>
    </row>
    <row r="549" spans="1:8" ht="39.75" customHeight="1">
      <c r="A549" s="177" t="s">
        <v>1394</v>
      </c>
      <c r="B549" s="177" t="s">
        <v>14</v>
      </c>
      <c r="C549" s="177" t="s">
        <v>1120</v>
      </c>
      <c r="D549" s="177" t="s">
        <v>1126</v>
      </c>
      <c r="E549" s="177" t="s">
        <v>1124</v>
      </c>
      <c r="F549" s="178">
        <v>6283.84</v>
      </c>
      <c r="G549" s="178">
        <v>53000</v>
      </c>
      <c r="H549" s="178">
        <v>70400</v>
      </c>
    </row>
    <row r="550" spans="1:8" ht="39.75" customHeight="1">
      <c r="A550" s="177" t="s">
        <v>44</v>
      </c>
      <c r="B550" s="177" t="s">
        <v>1396</v>
      </c>
      <c r="C550" s="177"/>
      <c r="D550" s="177"/>
      <c r="E550" s="177"/>
      <c r="F550" s="178">
        <v>81307876.91</v>
      </c>
      <c r="G550" s="178">
        <v>57757976.58</v>
      </c>
      <c r="H550" s="178">
        <v>60708956.58</v>
      </c>
    </row>
    <row r="551" spans="1:8" ht="39.75" customHeight="1">
      <c r="A551" s="177" t="s">
        <v>1134</v>
      </c>
      <c r="B551" s="177" t="s">
        <v>1396</v>
      </c>
      <c r="C551" s="177" t="s">
        <v>371</v>
      </c>
      <c r="D551" s="177"/>
      <c r="E551" s="177"/>
      <c r="F551" s="178">
        <v>28440421.91</v>
      </c>
      <c r="G551" s="178">
        <v>29959361.58</v>
      </c>
      <c r="H551" s="178">
        <v>30502541.58</v>
      </c>
    </row>
    <row r="552" spans="1:8" ht="39.75" customHeight="1">
      <c r="A552" s="177" t="s">
        <v>1164</v>
      </c>
      <c r="B552" s="177" t="s">
        <v>1396</v>
      </c>
      <c r="C552" s="177" t="s">
        <v>437</v>
      </c>
      <c r="D552" s="177"/>
      <c r="E552" s="177"/>
      <c r="F552" s="178">
        <v>28440421.91</v>
      </c>
      <c r="G552" s="178">
        <v>29959361.58</v>
      </c>
      <c r="H552" s="178">
        <v>30502541.58</v>
      </c>
    </row>
    <row r="553" spans="1:8" ht="39.75" customHeight="1">
      <c r="A553" s="177" t="s">
        <v>1397</v>
      </c>
      <c r="B553" s="177" t="s">
        <v>1396</v>
      </c>
      <c r="C553" s="177" t="s">
        <v>437</v>
      </c>
      <c r="D553" s="177" t="s">
        <v>467</v>
      </c>
      <c r="E553" s="177"/>
      <c r="F553" s="178">
        <v>28440421.91</v>
      </c>
      <c r="G553" s="178">
        <v>29959361.58</v>
      </c>
      <c r="H553" s="178">
        <v>30502541.58</v>
      </c>
    </row>
    <row r="554" spans="1:8" ht="39.75" customHeight="1">
      <c r="A554" s="177" t="s">
        <v>1398</v>
      </c>
      <c r="B554" s="177" t="s">
        <v>1396</v>
      </c>
      <c r="C554" s="177" t="s">
        <v>437</v>
      </c>
      <c r="D554" s="177" t="s">
        <v>469</v>
      </c>
      <c r="E554" s="177"/>
      <c r="F554" s="178">
        <v>28440421.91</v>
      </c>
      <c r="G554" s="178">
        <v>29959361.58</v>
      </c>
      <c r="H554" s="178">
        <v>30502541.58</v>
      </c>
    </row>
    <row r="555" spans="1:8" ht="39.75" customHeight="1">
      <c r="A555" s="177" t="s">
        <v>1399</v>
      </c>
      <c r="B555" s="177" t="s">
        <v>1396</v>
      </c>
      <c r="C555" s="177" t="s">
        <v>437</v>
      </c>
      <c r="D555" s="177" t="s">
        <v>471</v>
      </c>
      <c r="E555" s="177"/>
      <c r="F555" s="178">
        <v>86592</v>
      </c>
      <c r="G555" s="178">
        <v>0</v>
      </c>
      <c r="H555" s="178">
        <v>0</v>
      </c>
    </row>
    <row r="556" spans="1:8" ht="39.75" customHeight="1">
      <c r="A556" s="177" t="s">
        <v>1140</v>
      </c>
      <c r="B556" s="177" t="s">
        <v>1396</v>
      </c>
      <c r="C556" s="177" t="s">
        <v>437</v>
      </c>
      <c r="D556" s="177" t="s">
        <v>471</v>
      </c>
      <c r="E556" s="177" t="s">
        <v>384</v>
      </c>
      <c r="F556" s="178">
        <v>86592</v>
      </c>
      <c r="G556" s="178">
        <v>0</v>
      </c>
      <c r="H556" s="178">
        <v>0</v>
      </c>
    </row>
    <row r="557" spans="1:8" ht="39.75" customHeight="1">
      <c r="A557" s="177" t="s">
        <v>1400</v>
      </c>
      <c r="B557" s="177" t="s">
        <v>1396</v>
      </c>
      <c r="C557" s="177" t="s">
        <v>437</v>
      </c>
      <c r="D557" s="177" t="s">
        <v>473</v>
      </c>
      <c r="E557" s="177"/>
      <c r="F557" s="178">
        <v>1274700</v>
      </c>
      <c r="G557" s="178">
        <v>1000000</v>
      </c>
      <c r="H557" s="178">
        <v>1000000</v>
      </c>
    </row>
    <row r="558" spans="1:8" ht="39.75" customHeight="1">
      <c r="A558" s="177" t="s">
        <v>1140</v>
      </c>
      <c r="B558" s="177" t="s">
        <v>1396</v>
      </c>
      <c r="C558" s="177" t="s">
        <v>437</v>
      </c>
      <c r="D558" s="177" t="s">
        <v>473</v>
      </c>
      <c r="E558" s="177" t="s">
        <v>384</v>
      </c>
      <c r="F558" s="178">
        <v>1274700</v>
      </c>
      <c r="G558" s="178">
        <v>1000000</v>
      </c>
      <c r="H558" s="178">
        <v>1000000</v>
      </c>
    </row>
    <row r="559" spans="1:8" ht="39.75" customHeight="1">
      <c r="A559" s="177" t="s">
        <v>1401</v>
      </c>
      <c r="B559" s="177" t="s">
        <v>1396</v>
      </c>
      <c r="C559" s="177" t="s">
        <v>437</v>
      </c>
      <c r="D559" s="177" t="s">
        <v>475</v>
      </c>
      <c r="E559" s="177"/>
      <c r="F559" s="178">
        <v>0</v>
      </c>
      <c r="G559" s="178">
        <v>85610</v>
      </c>
      <c r="H559" s="178">
        <v>85610</v>
      </c>
    </row>
    <row r="560" spans="1:8" ht="39.75" customHeight="1">
      <c r="A560" s="177" t="s">
        <v>1140</v>
      </c>
      <c r="B560" s="177" t="s">
        <v>1396</v>
      </c>
      <c r="C560" s="177" t="s">
        <v>437</v>
      </c>
      <c r="D560" s="177" t="s">
        <v>475</v>
      </c>
      <c r="E560" s="177" t="s">
        <v>384</v>
      </c>
      <c r="F560" s="178">
        <v>0</v>
      </c>
      <c r="G560" s="178">
        <v>85610</v>
      </c>
      <c r="H560" s="178">
        <v>85610</v>
      </c>
    </row>
    <row r="561" spans="1:8" ht="39.75" customHeight="1">
      <c r="A561" s="177" t="s">
        <v>1402</v>
      </c>
      <c r="B561" s="177" t="s">
        <v>1396</v>
      </c>
      <c r="C561" s="177" t="s">
        <v>437</v>
      </c>
      <c r="D561" s="177" t="s">
        <v>477</v>
      </c>
      <c r="E561" s="177"/>
      <c r="F561" s="178">
        <v>19652600</v>
      </c>
      <c r="G561" s="178">
        <v>12932880</v>
      </c>
      <c r="H561" s="178">
        <v>13476060</v>
      </c>
    </row>
    <row r="562" spans="1:8" ht="39.75" customHeight="1">
      <c r="A562" s="177" t="s">
        <v>1140</v>
      </c>
      <c r="B562" s="177" t="s">
        <v>1396</v>
      </c>
      <c r="C562" s="177" t="s">
        <v>437</v>
      </c>
      <c r="D562" s="177" t="s">
        <v>477</v>
      </c>
      <c r="E562" s="177" t="s">
        <v>384</v>
      </c>
      <c r="F562" s="178">
        <v>19652600</v>
      </c>
      <c r="G562" s="178">
        <v>12932880</v>
      </c>
      <c r="H562" s="178">
        <v>13476060</v>
      </c>
    </row>
    <row r="563" spans="1:8" ht="39.75" customHeight="1">
      <c r="A563" s="177" t="s">
        <v>1403</v>
      </c>
      <c r="B563" s="177" t="s">
        <v>1396</v>
      </c>
      <c r="C563" s="177" t="s">
        <v>437</v>
      </c>
      <c r="D563" s="177" t="s">
        <v>479</v>
      </c>
      <c r="E563" s="177"/>
      <c r="F563" s="178">
        <v>109990.91</v>
      </c>
      <c r="G563" s="178">
        <v>10000</v>
      </c>
      <c r="H563" s="178">
        <v>10000</v>
      </c>
    </row>
    <row r="564" spans="1:8" ht="39.75" customHeight="1">
      <c r="A564" s="177" t="s">
        <v>1155</v>
      </c>
      <c r="B564" s="177" t="s">
        <v>1396</v>
      </c>
      <c r="C564" s="177" t="s">
        <v>437</v>
      </c>
      <c r="D564" s="177" t="s">
        <v>479</v>
      </c>
      <c r="E564" s="177" t="s">
        <v>406</v>
      </c>
      <c r="F564" s="178">
        <v>109990.91</v>
      </c>
      <c r="G564" s="178">
        <v>10000</v>
      </c>
      <c r="H564" s="178">
        <v>10000</v>
      </c>
    </row>
    <row r="565" spans="1:8" ht="39.75" customHeight="1">
      <c r="A565" s="177" t="s">
        <v>1404</v>
      </c>
      <c r="B565" s="177" t="s">
        <v>1396</v>
      </c>
      <c r="C565" s="177" t="s">
        <v>437</v>
      </c>
      <c r="D565" s="177" t="s">
        <v>481</v>
      </c>
      <c r="E565" s="177"/>
      <c r="F565" s="178">
        <v>30000</v>
      </c>
      <c r="G565" s="178">
        <v>0</v>
      </c>
      <c r="H565" s="178">
        <v>0</v>
      </c>
    </row>
    <row r="566" spans="1:8" ht="39.75" customHeight="1">
      <c r="A566" s="177" t="s">
        <v>1140</v>
      </c>
      <c r="B566" s="177" t="s">
        <v>1396</v>
      </c>
      <c r="C566" s="177" t="s">
        <v>437</v>
      </c>
      <c r="D566" s="177" t="s">
        <v>481</v>
      </c>
      <c r="E566" s="177" t="s">
        <v>384</v>
      </c>
      <c r="F566" s="178">
        <v>30000</v>
      </c>
      <c r="G566" s="178">
        <v>0</v>
      </c>
      <c r="H566" s="178">
        <v>0</v>
      </c>
    </row>
    <row r="567" spans="1:8" ht="39.75" customHeight="1">
      <c r="A567" s="177" t="s">
        <v>1405</v>
      </c>
      <c r="B567" s="177" t="s">
        <v>1396</v>
      </c>
      <c r="C567" s="177" t="s">
        <v>437</v>
      </c>
      <c r="D567" s="177" t="s">
        <v>483</v>
      </c>
      <c r="E567" s="177"/>
      <c r="F567" s="178">
        <v>963371</v>
      </c>
      <c r="G567" s="178">
        <v>0</v>
      </c>
      <c r="H567" s="178">
        <v>0</v>
      </c>
    </row>
    <row r="568" spans="1:8" ht="39.75" customHeight="1">
      <c r="A568" s="177" t="s">
        <v>1140</v>
      </c>
      <c r="B568" s="177" t="s">
        <v>1396</v>
      </c>
      <c r="C568" s="177" t="s">
        <v>437</v>
      </c>
      <c r="D568" s="177" t="s">
        <v>483</v>
      </c>
      <c r="E568" s="177" t="s">
        <v>384</v>
      </c>
      <c r="F568" s="178">
        <v>963371</v>
      </c>
      <c r="G568" s="178">
        <v>0</v>
      </c>
      <c r="H568" s="178">
        <v>0</v>
      </c>
    </row>
    <row r="569" spans="1:8" ht="39.75" customHeight="1">
      <c r="A569" s="177" t="s">
        <v>1406</v>
      </c>
      <c r="B569" s="177" t="s">
        <v>1396</v>
      </c>
      <c r="C569" s="177" t="s">
        <v>437</v>
      </c>
      <c r="D569" s="177" t="s">
        <v>485</v>
      </c>
      <c r="E569" s="177"/>
      <c r="F569" s="178">
        <v>6323168</v>
      </c>
      <c r="G569" s="178">
        <v>15930871.58</v>
      </c>
      <c r="H569" s="178">
        <v>15930871.58</v>
      </c>
    </row>
    <row r="570" spans="1:8" ht="39.75" customHeight="1">
      <c r="A570" s="177" t="s">
        <v>1140</v>
      </c>
      <c r="B570" s="177" t="s">
        <v>1396</v>
      </c>
      <c r="C570" s="177" t="s">
        <v>437</v>
      </c>
      <c r="D570" s="177" t="s">
        <v>485</v>
      </c>
      <c r="E570" s="177" t="s">
        <v>384</v>
      </c>
      <c r="F570" s="178">
        <v>6323168</v>
      </c>
      <c r="G570" s="178">
        <v>15930871.58</v>
      </c>
      <c r="H570" s="178">
        <v>15930871.58</v>
      </c>
    </row>
    <row r="571" spans="1:8" ht="39.75" customHeight="1">
      <c r="A571" s="177" t="s">
        <v>1199</v>
      </c>
      <c r="B571" s="177" t="s">
        <v>1396</v>
      </c>
      <c r="C571" s="177" t="s">
        <v>541</v>
      </c>
      <c r="D571" s="177"/>
      <c r="E571" s="177"/>
      <c r="F571" s="178">
        <v>1159500</v>
      </c>
      <c r="G571" s="178">
        <v>768000</v>
      </c>
      <c r="H571" s="178">
        <v>768000</v>
      </c>
    </row>
    <row r="572" spans="1:8" ht="39.75" customHeight="1">
      <c r="A572" s="177" t="s">
        <v>1213</v>
      </c>
      <c r="B572" s="177" t="s">
        <v>1396</v>
      </c>
      <c r="C572" s="177" t="s">
        <v>574</v>
      </c>
      <c r="D572" s="177"/>
      <c r="E572" s="177"/>
      <c r="F572" s="178">
        <v>1159500</v>
      </c>
      <c r="G572" s="178">
        <v>768000</v>
      </c>
      <c r="H572" s="178">
        <v>768000</v>
      </c>
    </row>
    <row r="573" spans="1:8" ht="39.75" customHeight="1">
      <c r="A573" s="177" t="s">
        <v>1214</v>
      </c>
      <c r="B573" s="177" t="s">
        <v>1396</v>
      </c>
      <c r="C573" s="177" t="s">
        <v>574</v>
      </c>
      <c r="D573" s="177" t="s">
        <v>576</v>
      </c>
      <c r="E573" s="177"/>
      <c r="F573" s="178">
        <v>1159500</v>
      </c>
      <c r="G573" s="178">
        <v>768000</v>
      </c>
      <c r="H573" s="178">
        <v>768000</v>
      </c>
    </row>
    <row r="574" spans="1:8" ht="39.75" customHeight="1">
      <c r="A574" s="177" t="s">
        <v>1215</v>
      </c>
      <c r="B574" s="177" t="s">
        <v>1396</v>
      </c>
      <c r="C574" s="177" t="s">
        <v>574</v>
      </c>
      <c r="D574" s="177" t="s">
        <v>578</v>
      </c>
      <c r="E574" s="177"/>
      <c r="F574" s="178">
        <v>1159500</v>
      </c>
      <c r="G574" s="178">
        <v>768000</v>
      </c>
      <c r="H574" s="178">
        <v>768000</v>
      </c>
    </row>
    <row r="575" spans="1:8" ht="39.75" customHeight="1">
      <c r="A575" s="177" t="s">
        <v>1216</v>
      </c>
      <c r="B575" s="177" t="s">
        <v>1396</v>
      </c>
      <c r="C575" s="177" t="s">
        <v>574</v>
      </c>
      <c r="D575" s="177" t="s">
        <v>580</v>
      </c>
      <c r="E575" s="177"/>
      <c r="F575" s="178">
        <v>1159500</v>
      </c>
      <c r="G575" s="178">
        <v>768000</v>
      </c>
      <c r="H575" s="178">
        <v>768000</v>
      </c>
    </row>
    <row r="576" spans="1:8" ht="39.75" customHeight="1">
      <c r="A576" s="177" t="s">
        <v>1140</v>
      </c>
      <c r="B576" s="177" t="s">
        <v>1396</v>
      </c>
      <c r="C576" s="177" t="s">
        <v>574</v>
      </c>
      <c r="D576" s="177" t="s">
        <v>580</v>
      </c>
      <c r="E576" s="177" t="s">
        <v>384</v>
      </c>
      <c r="F576" s="178">
        <v>1159500</v>
      </c>
      <c r="G576" s="178">
        <v>768000</v>
      </c>
      <c r="H576" s="178">
        <v>768000</v>
      </c>
    </row>
    <row r="577" spans="1:8" ht="39.75" customHeight="1">
      <c r="A577" s="177" t="s">
        <v>1217</v>
      </c>
      <c r="B577" s="177" t="s">
        <v>1396</v>
      </c>
      <c r="C577" s="177" t="s">
        <v>582</v>
      </c>
      <c r="D577" s="177"/>
      <c r="E577" s="177"/>
      <c r="F577" s="178">
        <v>360000</v>
      </c>
      <c r="G577" s="178">
        <v>560000</v>
      </c>
      <c r="H577" s="178">
        <v>1610000</v>
      </c>
    </row>
    <row r="578" spans="1:8" ht="39.75" customHeight="1">
      <c r="A578" s="177" t="s">
        <v>1239</v>
      </c>
      <c r="B578" s="177" t="s">
        <v>1396</v>
      </c>
      <c r="C578" s="177" t="s">
        <v>627</v>
      </c>
      <c r="D578" s="177"/>
      <c r="E578" s="177"/>
      <c r="F578" s="178">
        <v>360000</v>
      </c>
      <c r="G578" s="178">
        <v>560000</v>
      </c>
      <c r="H578" s="178">
        <v>1610000</v>
      </c>
    </row>
    <row r="579" spans="1:8" ht="39.75" customHeight="1">
      <c r="A579" s="177" t="s">
        <v>1407</v>
      </c>
      <c r="B579" s="177" t="s">
        <v>1396</v>
      </c>
      <c r="C579" s="177" t="s">
        <v>627</v>
      </c>
      <c r="D579" s="177" t="s">
        <v>651</v>
      </c>
      <c r="E579" s="177"/>
      <c r="F579" s="178">
        <v>0</v>
      </c>
      <c r="G579" s="178">
        <v>200000</v>
      </c>
      <c r="H579" s="178">
        <v>1250000</v>
      </c>
    </row>
    <row r="580" spans="1:8" ht="39.75" customHeight="1">
      <c r="A580" s="177" t="s">
        <v>1408</v>
      </c>
      <c r="B580" s="177" t="s">
        <v>1396</v>
      </c>
      <c r="C580" s="177" t="s">
        <v>627</v>
      </c>
      <c r="D580" s="177" t="s">
        <v>653</v>
      </c>
      <c r="E580" s="177"/>
      <c r="F580" s="178">
        <v>0</v>
      </c>
      <c r="G580" s="178">
        <v>200000</v>
      </c>
      <c r="H580" s="178">
        <v>1250000</v>
      </c>
    </row>
    <row r="581" spans="1:8" ht="39.75" customHeight="1">
      <c r="A581" s="177" t="s">
        <v>1409</v>
      </c>
      <c r="B581" s="177" t="s">
        <v>1396</v>
      </c>
      <c r="C581" s="177" t="s">
        <v>627</v>
      </c>
      <c r="D581" s="177" t="s">
        <v>655</v>
      </c>
      <c r="E581" s="177"/>
      <c r="F581" s="178">
        <v>0</v>
      </c>
      <c r="G581" s="178">
        <v>200000</v>
      </c>
      <c r="H581" s="178">
        <v>0</v>
      </c>
    </row>
    <row r="582" spans="1:8" ht="39.75" customHeight="1">
      <c r="A582" s="177" t="s">
        <v>1140</v>
      </c>
      <c r="B582" s="177" t="s">
        <v>1396</v>
      </c>
      <c r="C582" s="177" t="s">
        <v>627</v>
      </c>
      <c r="D582" s="177" t="s">
        <v>655</v>
      </c>
      <c r="E582" s="177" t="s">
        <v>384</v>
      </c>
      <c r="F582" s="178">
        <v>0</v>
      </c>
      <c r="G582" s="178">
        <v>200000</v>
      </c>
      <c r="H582" s="178">
        <v>0</v>
      </c>
    </row>
    <row r="583" spans="1:8" ht="39.75" customHeight="1">
      <c r="A583" s="177" t="s">
        <v>1410</v>
      </c>
      <c r="B583" s="177" t="s">
        <v>1396</v>
      </c>
      <c r="C583" s="177" t="s">
        <v>627</v>
      </c>
      <c r="D583" s="177" t="s">
        <v>657</v>
      </c>
      <c r="E583" s="177"/>
      <c r="F583" s="178">
        <v>0</v>
      </c>
      <c r="G583" s="178">
        <v>0</v>
      </c>
      <c r="H583" s="178">
        <v>1250000</v>
      </c>
    </row>
    <row r="584" spans="1:8" ht="39.75" customHeight="1">
      <c r="A584" s="177" t="s">
        <v>1140</v>
      </c>
      <c r="B584" s="177" t="s">
        <v>1396</v>
      </c>
      <c r="C584" s="177" t="s">
        <v>627</v>
      </c>
      <c r="D584" s="177" t="s">
        <v>657</v>
      </c>
      <c r="E584" s="177" t="s">
        <v>384</v>
      </c>
      <c r="F584" s="178">
        <v>0</v>
      </c>
      <c r="G584" s="178">
        <v>0</v>
      </c>
      <c r="H584" s="178">
        <v>1250000</v>
      </c>
    </row>
    <row r="585" spans="1:8" ht="39.75" customHeight="1">
      <c r="A585" s="177" t="s">
        <v>1397</v>
      </c>
      <c r="B585" s="177" t="s">
        <v>1396</v>
      </c>
      <c r="C585" s="177" t="s">
        <v>627</v>
      </c>
      <c r="D585" s="177" t="s">
        <v>467</v>
      </c>
      <c r="E585" s="177"/>
      <c r="F585" s="178">
        <v>360000</v>
      </c>
      <c r="G585" s="178">
        <v>360000</v>
      </c>
      <c r="H585" s="178">
        <v>360000</v>
      </c>
    </row>
    <row r="586" spans="1:8" ht="39.75" customHeight="1">
      <c r="A586" s="177" t="s">
        <v>1398</v>
      </c>
      <c r="B586" s="177" t="s">
        <v>1396</v>
      </c>
      <c r="C586" s="177" t="s">
        <v>627</v>
      </c>
      <c r="D586" s="177" t="s">
        <v>469</v>
      </c>
      <c r="E586" s="177"/>
      <c r="F586" s="178">
        <v>360000</v>
      </c>
      <c r="G586" s="178">
        <v>360000</v>
      </c>
      <c r="H586" s="178">
        <v>360000</v>
      </c>
    </row>
    <row r="587" spans="1:8" ht="39.75" customHeight="1">
      <c r="A587" s="177" t="s">
        <v>1404</v>
      </c>
      <c r="B587" s="177" t="s">
        <v>1396</v>
      </c>
      <c r="C587" s="177" t="s">
        <v>627</v>
      </c>
      <c r="D587" s="177" t="s">
        <v>481</v>
      </c>
      <c r="E587" s="177"/>
      <c r="F587" s="178">
        <v>360000</v>
      </c>
      <c r="G587" s="178">
        <v>360000</v>
      </c>
      <c r="H587" s="178">
        <v>360000</v>
      </c>
    </row>
    <row r="588" spans="1:8" ht="39.75" customHeight="1">
      <c r="A588" s="177" t="s">
        <v>1140</v>
      </c>
      <c r="B588" s="177" t="s">
        <v>1396</v>
      </c>
      <c r="C588" s="177" t="s">
        <v>627</v>
      </c>
      <c r="D588" s="177" t="s">
        <v>481</v>
      </c>
      <c r="E588" s="177" t="s">
        <v>384</v>
      </c>
      <c r="F588" s="178">
        <v>360000</v>
      </c>
      <c r="G588" s="178">
        <v>360000</v>
      </c>
      <c r="H588" s="178">
        <v>360000</v>
      </c>
    </row>
    <row r="589" spans="1:8" ht="39.75" customHeight="1">
      <c r="A589" s="177" t="s">
        <v>1255</v>
      </c>
      <c r="B589" s="177" t="s">
        <v>1396</v>
      </c>
      <c r="C589" s="177" t="s">
        <v>667</v>
      </c>
      <c r="D589" s="177"/>
      <c r="E589" s="177"/>
      <c r="F589" s="178">
        <v>40396821</v>
      </c>
      <c r="G589" s="178">
        <v>25053915</v>
      </c>
      <c r="H589" s="178">
        <v>25703415</v>
      </c>
    </row>
    <row r="590" spans="1:8" ht="39.75" customHeight="1">
      <c r="A590" s="177" t="s">
        <v>1256</v>
      </c>
      <c r="B590" s="177" t="s">
        <v>1396</v>
      </c>
      <c r="C590" s="177" t="s">
        <v>669</v>
      </c>
      <c r="D590" s="177"/>
      <c r="E590" s="177"/>
      <c r="F590" s="178">
        <v>40396821</v>
      </c>
      <c r="G590" s="178">
        <v>25053915</v>
      </c>
      <c r="H590" s="178">
        <v>25703415</v>
      </c>
    </row>
    <row r="591" spans="1:8" ht="39.75" customHeight="1">
      <c r="A591" s="177" t="s">
        <v>1407</v>
      </c>
      <c r="B591" s="177" t="s">
        <v>1396</v>
      </c>
      <c r="C591" s="177" t="s">
        <v>669</v>
      </c>
      <c r="D591" s="177" t="s">
        <v>651</v>
      </c>
      <c r="E591" s="177"/>
      <c r="F591" s="178">
        <v>2023901</v>
      </c>
      <c r="G591" s="178">
        <v>0</v>
      </c>
      <c r="H591" s="178">
        <v>0</v>
      </c>
    </row>
    <row r="592" spans="1:8" ht="39.75" customHeight="1">
      <c r="A592" s="177" t="s">
        <v>1408</v>
      </c>
      <c r="B592" s="177" t="s">
        <v>1396</v>
      </c>
      <c r="C592" s="177" t="s">
        <v>669</v>
      </c>
      <c r="D592" s="177" t="s">
        <v>653</v>
      </c>
      <c r="E592" s="177"/>
      <c r="F592" s="178">
        <v>2023901</v>
      </c>
      <c r="G592" s="178">
        <v>0</v>
      </c>
      <c r="H592" s="178">
        <v>0</v>
      </c>
    </row>
    <row r="593" spans="1:8" ht="39.75" customHeight="1">
      <c r="A593" s="177" t="s">
        <v>1411</v>
      </c>
      <c r="B593" s="177" t="s">
        <v>1396</v>
      </c>
      <c r="C593" s="177" t="s">
        <v>669</v>
      </c>
      <c r="D593" s="177" t="s">
        <v>671</v>
      </c>
      <c r="E593" s="177"/>
      <c r="F593" s="178">
        <v>39651</v>
      </c>
      <c r="G593" s="178">
        <v>0</v>
      </c>
      <c r="H593" s="178">
        <v>0</v>
      </c>
    </row>
    <row r="594" spans="1:8" ht="39.75" customHeight="1">
      <c r="A594" s="177" t="s">
        <v>1140</v>
      </c>
      <c r="B594" s="177" t="s">
        <v>1396</v>
      </c>
      <c r="C594" s="177" t="s">
        <v>669</v>
      </c>
      <c r="D594" s="177" t="s">
        <v>671</v>
      </c>
      <c r="E594" s="177" t="s">
        <v>384</v>
      </c>
      <c r="F594" s="178">
        <v>39651</v>
      </c>
      <c r="G594" s="178">
        <v>0</v>
      </c>
      <c r="H594" s="178">
        <v>0</v>
      </c>
    </row>
    <row r="595" spans="1:8" ht="39.75" customHeight="1">
      <c r="A595" s="177" t="s">
        <v>1412</v>
      </c>
      <c r="B595" s="177" t="s">
        <v>1396</v>
      </c>
      <c r="C595" s="177" t="s">
        <v>669</v>
      </c>
      <c r="D595" s="177" t="s">
        <v>673</v>
      </c>
      <c r="E595" s="177"/>
      <c r="F595" s="178">
        <v>1741000</v>
      </c>
      <c r="G595" s="178">
        <v>0</v>
      </c>
      <c r="H595" s="178">
        <v>0</v>
      </c>
    </row>
    <row r="596" spans="1:8" ht="39.75" customHeight="1">
      <c r="A596" s="177" t="s">
        <v>1140</v>
      </c>
      <c r="B596" s="177" t="s">
        <v>1396</v>
      </c>
      <c r="C596" s="177" t="s">
        <v>669</v>
      </c>
      <c r="D596" s="177" t="s">
        <v>673</v>
      </c>
      <c r="E596" s="177" t="s">
        <v>384</v>
      </c>
      <c r="F596" s="178">
        <v>1741000</v>
      </c>
      <c r="G596" s="178">
        <v>0</v>
      </c>
      <c r="H596" s="178">
        <v>0</v>
      </c>
    </row>
    <row r="597" spans="1:8" ht="39.75" customHeight="1">
      <c r="A597" s="177" t="s">
        <v>1413</v>
      </c>
      <c r="B597" s="177" t="s">
        <v>1396</v>
      </c>
      <c r="C597" s="177" t="s">
        <v>669</v>
      </c>
      <c r="D597" s="177" t="s">
        <v>675</v>
      </c>
      <c r="E597" s="177"/>
      <c r="F597" s="178">
        <v>243250</v>
      </c>
      <c r="G597" s="178">
        <v>0</v>
      </c>
      <c r="H597" s="178">
        <v>0</v>
      </c>
    </row>
    <row r="598" spans="1:8" ht="39.75" customHeight="1">
      <c r="A598" s="177" t="s">
        <v>1140</v>
      </c>
      <c r="B598" s="177" t="s">
        <v>1396</v>
      </c>
      <c r="C598" s="177" t="s">
        <v>669</v>
      </c>
      <c r="D598" s="177" t="s">
        <v>675</v>
      </c>
      <c r="E598" s="177" t="s">
        <v>384</v>
      </c>
      <c r="F598" s="178">
        <v>243250</v>
      </c>
      <c r="G598" s="178">
        <v>0</v>
      </c>
      <c r="H598" s="178">
        <v>0</v>
      </c>
    </row>
    <row r="599" spans="1:8" ht="39.75" customHeight="1">
      <c r="A599" s="177" t="s">
        <v>1397</v>
      </c>
      <c r="B599" s="177" t="s">
        <v>1396</v>
      </c>
      <c r="C599" s="177" t="s">
        <v>669</v>
      </c>
      <c r="D599" s="177" t="s">
        <v>467</v>
      </c>
      <c r="E599" s="177"/>
      <c r="F599" s="178">
        <v>38372920</v>
      </c>
      <c r="G599" s="178">
        <v>25053915</v>
      </c>
      <c r="H599" s="178">
        <v>25703415</v>
      </c>
    </row>
    <row r="600" spans="1:8" ht="39.75" customHeight="1">
      <c r="A600" s="177" t="s">
        <v>1398</v>
      </c>
      <c r="B600" s="177" t="s">
        <v>1396</v>
      </c>
      <c r="C600" s="177" t="s">
        <v>669</v>
      </c>
      <c r="D600" s="177" t="s">
        <v>469</v>
      </c>
      <c r="E600" s="177"/>
      <c r="F600" s="178">
        <v>38372920</v>
      </c>
      <c r="G600" s="178">
        <v>25053915</v>
      </c>
      <c r="H600" s="178">
        <v>25703415</v>
      </c>
    </row>
    <row r="601" spans="1:8" ht="39.75" customHeight="1">
      <c r="A601" s="177" t="s">
        <v>1414</v>
      </c>
      <c r="B601" s="177" t="s">
        <v>1396</v>
      </c>
      <c r="C601" s="177" t="s">
        <v>669</v>
      </c>
      <c r="D601" s="177" t="s">
        <v>689</v>
      </c>
      <c r="E601" s="177"/>
      <c r="F601" s="178">
        <v>5076125</v>
      </c>
      <c r="G601" s="178">
        <v>0</v>
      </c>
      <c r="H601" s="178">
        <v>0</v>
      </c>
    </row>
    <row r="602" spans="1:8" ht="39.75" customHeight="1">
      <c r="A602" s="177" t="s">
        <v>1140</v>
      </c>
      <c r="B602" s="177" t="s">
        <v>1396</v>
      </c>
      <c r="C602" s="177" t="s">
        <v>669</v>
      </c>
      <c r="D602" s="177" t="s">
        <v>689</v>
      </c>
      <c r="E602" s="177" t="s">
        <v>384</v>
      </c>
      <c r="F602" s="178">
        <v>5076125</v>
      </c>
      <c r="G602" s="178">
        <v>0</v>
      </c>
      <c r="H602" s="178">
        <v>0</v>
      </c>
    </row>
    <row r="603" spans="1:8" ht="39.75" customHeight="1">
      <c r="A603" s="177" t="s">
        <v>1415</v>
      </c>
      <c r="B603" s="177" t="s">
        <v>1396</v>
      </c>
      <c r="C603" s="177" t="s">
        <v>669</v>
      </c>
      <c r="D603" s="177" t="s">
        <v>691</v>
      </c>
      <c r="E603" s="177"/>
      <c r="F603" s="178">
        <v>33296795</v>
      </c>
      <c r="G603" s="178">
        <v>25053915</v>
      </c>
      <c r="H603" s="178">
        <v>25703415</v>
      </c>
    </row>
    <row r="604" spans="1:8" ht="39.75" customHeight="1">
      <c r="A604" s="177" t="s">
        <v>1140</v>
      </c>
      <c r="B604" s="177" t="s">
        <v>1396</v>
      </c>
      <c r="C604" s="177" t="s">
        <v>669</v>
      </c>
      <c r="D604" s="177" t="s">
        <v>691</v>
      </c>
      <c r="E604" s="177" t="s">
        <v>384</v>
      </c>
      <c r="F604" s="178">
        <v>33296795</v>
      </c>
      <c r="G604" s="178">
        <v>25053915</v>
      </c>
      <c r="H604" s="178">
        <v>25703415</v>
      </c>
    </row>
    <row r="605" spans="1:8" ht="39.75" customHeight="1">
      <c r="A605" s="177" t="s">
        <v>1145</v>
      </c>
      <c r="B605" s="177" t="s">
        <v>1396</v>
      </c>
      <c r="C605" s="177" t="s">
        <v>999</v>
      </c>
      <c r="D605" s="177"/>
      <c r="E605" s="177"/>
      <c r="F605" s="178">
        <v>10951134</v>
      </c>
      <c r="G605" s="178">
        <v>1416700</v>
      </c>
      <c r="H605" s="178">
        <v>2125000</v>
      </c>
    </row>
    <row r="606" spans="1:8" ht="39.75" customHeight="1">
      <c r="A606" s="177" t="s">
        <v>1350</v>
      </c>
      <c r="B606" s="177" t="s">
        <v>1396</v>
      </c>
      <c r="C606" s="177" t="s">
        <v>1006</v>
      </c>
      <c r="D606" s="177"/>
      <c r="E606" s="177"/>
      <c r="F606" s="178">
        <v>1742634</v>
      </c>
      <c r="G606" s="178">
        <v>0</v>
      </c>
      <c r="H606" s="178">
        <v>0</v>
      </c>
    </row>
    <row r="607" spans="1:8" ht="39.75" customHeight="1">
      <c r="A607" s="177" t="s">
        <v>1416</v>
      </c>
      <c r="B607" s="177" t="s">
        <v>1396</v>
      </c>
      <c r="C607" s="177" t="s">
        <v>1006</v>
      </c>
      <c r="D607" s="177" t="s">
        <v>1030</v>
      </c>
      <c r="E607" s="177"/>
      <c r="F607" s="178">
        <v>1742634</v>
      </c>
      <c r="G607" s="178">
        <v>0</v>
      </c>
      <c r="H607" s="178">
        <v>0</v>
      </c>
    </row>
    <row r="608" spans="1:8" ht="39.75" customHeight="1">
      <c r="A608" s="177" t="s">
        <v>1417</v>
      </c>
      <c r="B608" s="177" t="s">
        <v>1396</v>
      </c>
      <c r="C608" s="177" t="s">
        <v>1006</v>
      </c>
      <c r="D608" s="177" t="s">
        <v>1032</v>
      </c>
      <c r="E608" s="177"/>
      <c r="F608" s="178">
        <v>1742634</v>
      </c>
      <c r="G608" s="178">
        <v>0</v>
      </c>
      <c r="H608" s="178">
        <v>0</v>
      </c>
    </row>
    <row r="609" spans="1:8" ht="39.75" customHeight="1">
      <c r="A609" s="177" t="s">
        <v>1418</v>
      </c>
      <c r="B609" s="177" t="s">
        <v>1396</v>
      </c>
      <c r="C609" s="177" t="s">
        <v>1006</v>
      </c>
      <c r="D609" s="177" t="s">
        <v>1034</v>
      </c>
      <c r="E609" s="177"/>
      <c r="F609" s="178">
        <v>153747</v>
      </c>
      <c r="G609" s="178">
        <v>0</v>
      </c>
      <c r="H609" s="178">
        <v>0</v>
      </c>
    </row>
    <row r="610" spans="1:8" ht="39.75" customHeight="1">
      <c r="A610" s="177" t="s">
        <v>1148</v>
      </c>
      <c r="B610" s="177" t="s">
        <v>1396</v>
      </c>
      <c r="C610" s="177" t="s">
        <v>1006</v>
      </c>
      <c r="D610" s="177" t="s">
        <v>1034</v>
      </c>
      <c r="E610" s="177" t="s">
        <v>412</v>
      </c>
      <c r="F610" s="178">
        <v>153747</v>
      </c>
      <c r="G610" s="178">
        <v>0</v>
      </c>
      <c r="H610" s="178">
        <v>0</v>
      </c>
    </row>
    <row r="611" spans="1:8" ht="39.75" customHeight="1">
      <c r="A611" s="177" t="s">
        <v>1419</v>
      </c>
      <c r="B611" s="177" t="s">
        <v>1396</v>
      </c>
      <c r="C611" s="177" t="s">
        <v>1006</v>
      </c>
      <c r="D611" s="177" t="s">
        <v>1036</v>
      </c>
      <c r="E611" s="177"/>
      <c r="F611" s="178">
        <v>389660</v>
      </c>
      <c r="G611" s="178">
        <v>0</v>
      </c>
      <c r="H611" s="178">
        <v>0</v>
      </c>
    </row>
    <row r="612" spans="1:8" ht="39.75" customHeight="1">
      <c r="A612" s="177" t="s">
        <v>1148</v>
      </c>
      <c r="B612" s="177" t="s">
        <v>1396</v>
      </c>
      <c r="C612" s="177" t="s">
        <v>1006</v>
      </c>
      <c r="D612" s="177" t="s">
        <v>1036</v>
      </c>
      <c r="E612" s="177" t="s">
        <v>412</v>
      </c>
      <c r="F612" s="178">
        <v>389660</v>
      </c>
      <c r="G612" s="178">
        <v>0</v>
      </c>
      <c r="H612" s="178">
        <v>0</v>
      </c>
    </row>
    <row r="613" spans="1:8" ht="39.75" customHeight="1">
      <c r="A613" s="177" t="s">
        <v>1420</v>
      </c>
      <c r="B613" s="177" t="s">
        <v>1396</v>
      </c>
      <c r="C613" s="177" t="s">
        <v>1006</v>
      </c>
      <c r="D613" s="177" t="s">
        <v>1038</v>
      </c>
      <c r="E613" s="177"/>
      <c r="F613" s="178">
        <v>1199227</v>
      </c>
      <c r="G613" s="178">
        <v>0</v>
      </c>
      <c r="H613" s="178">
        <v>0</v>
      </c>
    </row>
    <row r="614" spans="1:8" ht="39.75" customHeight="1">
      <c r="A614" s="177" t="s">
        <v>1148</v>
      </c>
      <c r="B614" s="177" t="s">
        <v>1396</v>
      </c>
      <c r="C614" s="177" t="s">
        <v>1006</v>
      </c>
      <c r="D614" s="177" t="s">
        <v>1038</v>
      </c>
      <c r="E614" s="177" t="s">
        <v>412</v>
      </c>
      <c r="F614" s="178">
        <v>1199227</v>
      </c>
      <c r="G614" s="178">
        <v>0</v>
      </c>
      <c r="H614" s="178">
        <v>0</v>
      </c>
    </row>
    <row r="615" spans="1:8" ht="39.75" customHeight="1">
      <c r="A615" s="177" t="s">
        <v>1369</v>
      </c>
      <c r="B615" s="177" t="s">
        <v>1396</v>
      </c>
      <c r="C615" s="177" t="s">
        <v>1060</v>
      </c>
      <c r="D615" s="177"/>
      <c r="E615" s="177"/>
      <c r="F615" s="178">
        <v>9208500</v>
      </c>
      <c r="G615" s="178">
        <v>1416700</v>
      </c>
      <c r="H615" s="178">
        <v>2125000</v>
      </c>
    </row>
    <row r="616" spans="1:8" ht="39.75" customHeight="1">
      <c r="A616" s="177" t="s">
        <v>1397</v>
      </c>
      <c r="B616" s="177" t="s">
        <v>1396</v>
      </c>
      <c r="C616" s="177" t="s">
        <v>1060</v>
      </c>
      <c r="D616" s="177" t="s">
        <v>467</v>
      </c>
      <c r="E616" s="177"/>
      <c r="F616" s="178">
        <v>9208500</v>
      </c>
      <c r="G616" s="178">
        <v>1416700</v>
      </c>
      <c r="H616" s="178">
        <v>2125000</v>
      </c>
    </row>
    <row r="617" spans="1:8" ht="39.75" customHeight="1">
      <c r="A617" s="177" t="s">
        <v>1398</v>
      </c>
      <c r="B617" s="177" t="s">
        <v>1396</v>
      </c>
      <c r="C617" s="177" t="s">
        <v>1060</v>
      </c>
      <c r="D617" s="177" t="s">
        <v>469</v>
      </c>
      <c r="E617" s="177"/>
      <c r="F617" s="178">
        <v>9208500</v>
      </c>
      <c r="G617" s="178">
        <v>1416700</v>
      </c>
      <c r="H617" s="178">
        <v>2125000</v>
      </c>
    </row>
    <row r="618" spans="1:8" ht="39.75" customHeight="1">
      <c r="A618" s="177" t="s">
        <v>1421</v>
      </c>
      <c r="B618" s="177" t="s">
        <v>1396</v>
      </c>
      <c r="C618" s="177" t="s">
        <v>1060</v>
      </c>
      <c r="D618" s="177" t="s">
        <v>1062</v>
      </c>
      <c r="E618" s="177"/>
      <c r="F618" s="178">
        <v>9208500</v>
      </c>
      <c r="G618" s="178">
        <v>1416700</v>
      </c>
      <c r="H618" s="178">
        <v>2125000</v>
      </c>
    </row>
    <row r="619" spans="1:8" ht="39.75" customHeight="1">
      <c r="A619" s="177" t="s">
        <v>1228</v>
      </c>
      <c r="B619" s="177" t="s">
        <v>1396</v>
      </c>
      <c r="C619" s="177" t="s">
        <v>1060</v>
      </c>
      <c r="D619" s="177" t="s">
        <v>1062</v>
      </c>
      <c r="E619" s="177" t="s">
        <v>604</v>
      </c>
      <c r="F619" s="178">
        <v>9208500</v>
      </c>
      <c r="G619" s="178">
        <v>1416700</v>
      </c>
      <c r="H619" s="178">
        <v>2125000</v>
      </c>
    </row>
    <row r="620" spans="1:8" ht="39.75" customHeight="1">
      <c r="A620" s="177" t="s">
        <v>1422</v>
      </c>
      <c r="B620" s="177" t="s">
        <v>1423</v>
      </c>
      <c r="C620" s="177"/>
      <c r="D620" s="177"/>
      <c r="E620" s="177"/>
      <c r="F620" s="178">
        <v>3911390</v>
      </c>
      <c r="G620" s="178">
        <v>3418010</v>
      </c>
      <c r="H620" s="178">
        <v>3418010</v>
      </c>
    </row>
    <row r="621" spans="1:8" ht="39.75" customHeight="1">
      <c r="A621" s="177" t="s">
        <v>1134</v>
      </c>
      <c r="B621" s="177" t="s">
        <v>1423</v>
      </c>
      <c r="C621" s="177" t="s">
        <v>371</v>
      </c>
      <c r="D621" s="177"/>
      <c r="E621" s="177"/>
      <c r="F621" s="178">
        <v>3911390</v>
      </c>
      <c r="G621" s="178">
        <v>3418010</v>
      </c>
      <c r="H621" s="178">
        <v>3418010</v>
      </c>
    </row>
    <row r="622" spans="1:8" ht="39.75" customHeight="1">
      <c r="A622" s="177" t="s">
        <v>1424</v>
      </c>
      <c r="B622" s="177" t="s">
        <v>1423</v>
      </c>
      <c r="C622" s="177" t="s">
        <v>416</v>
      </c>
      <c r="D622" s="177"/>
      <c r="E622" s="177"/>
      <c r="F622" s="178">
        <v>3747431</v>
      </c>
      <c r="G622" s="178">
        <v>3418010</v>
      </c>
      <c r="H622" s="178">
        <v>3418010</v>
      </c>
    </row>
    <row r="623" spans="1:8" ht="39.75" customHeight="1">
      <c r="A623" s="177" t="s">
        <v>419</v>
      </c>
      <c r="B623" s="177" t="s">
        <v>1423</v>
      </c>
      <c r="C623" s="177" t="s">
        <v>416</v>
      </c>
      <c r="D623" s="177" t="s">
        <v>418</v>
      </c>
      <c r="E623" s="177"/>
      <c r="F623" s="178">
        <v>3747431</v>
      </c>
      <c r="G623" s="178">
        <v>3418010</v>
      </c>
      <c r="H623" s="178">
        <v>3418010</v>
      </c>
    </row>
    <row r="624" spans="1:8" ht="39.75" customHeight="1">
      <c r="A624" s="177" t="s">
        <v>1425</v>
      </c>
      <c r="B624" s="177" t="s">
        <v>1423</v>
      </c>
      <c r="C624" s="177" t="s">
        <v>416</v>
      </c>
      <c r="D624" s="177" t="s">
        <v>418</v>
      </c>
      <c r="E624" s="177"/>
      <c r="F624" s="178">
        <v>3747431</v>
      </c>
      <c r="G624" s="178">
        <v>3418010</v>
      </c>
      <c r="H624" s="178">
        <v>3418010</v>
      </c>
    </row>
    <row r="625" spans="1:8" ht="39.75" customHeight="1">
      <c r="A625" s="177" t="s">
        <v>1426</v>
      </c>
      <c r="B625" s="177" t="s">
        <v>1423</v>
      </c>
      <c r="C625" s="177" t="s">
        <v>416</v>
      </c>
      <c r="D625" s="177" t="s">
        <v>421</v>
      </c>
      <c r="E625" s="177"/>
      <c r="F625" s="178">
        <v>1323440</v>
      </c>
      <c r="G625" s="178">
        <v>1323440</v>
      </c>
      <c r="H625" s="178">
        <v>1323440</v>
      </c>
    </row>
    <row r="626" spans="1:8" ht="39.75" customHeight="1">
      <c r="A626" s="177" t="s">
        <v>1138</v>
      </c>
      <c r="B626" s="177" t="s">
        <v>1423</v>
      </c>
      <c r="C626" s="177" t="s">
        <v>416</v>
      </c>
      <c r="D626" s="177" t="s">
        <v>421</v>
      </c>
      <c r="E626" s="177" t="s">
        <v>380</v>
      </c>
      <c r="F626" s="178">
        <v>1323440</v>
      </c>
      <c r="G626" s="178">
        <v>1323440</v>
      </c>
      <c r="H626" s="178">
        <v>1323440</v>
      </c>
    </row>
    <row r="627" spans="1:8" ht="39.75" customHeight="1">
      <c r="A627" s="177" t="s">
        <v>1143</v>
      </c>
      <c r="B627" s="177" t="s">
        <v>1423</v>
      </c>
      <c r="C627" s="177" t="s">
        <v>416</v>
      </c>
      <c r="D627" s="177" t="s">
        <v>422</v>
      </c>
      <c r="E627" s="177"/>
      <c r="F627" s="178">
        <v>2394861</v>
      </c>
      <c r="G627" s="178">
        <v>1975440</v>
      </c>
      <c r="H627" s="178">
        <v>1975440</v>
      </c>
    </row>
    <row r="628" spans="1:8" ht="39.75" customHeight="1">
      <c r="A628" s="177" t="s">
        <v>1138</v>
      </c>
      <c r="B628" s="177" t="s">
        <v>1423</v>
      </c>
      <c r="C628" s="177" t="s">
        <v>416</v>
      </c>
      <c r="D628" s="177" t="s">
        <v>422</v>
      </c>
      <c r="E628" s="177" t="s">
        <v>380</v>
      </c>
      <c r="F628" s="178">
        <v>2394861</v>
      </c>
      <c r="G628" s="178">
        <v>1975440</v>
      </c>
      <c r="H628" s="178">
        <v>1975440</v>
      </c>
    </row>
    <row r="629" spans="1:8" ht="39.75" customHeight="1">
      <c r="A629" s="177" t="s">
        <v>1144</v>
      </c>
      <c r="B629" s="177" t="s">
        <v>1423</v>
      </c>
      <c r="C629" s="177" t="s">
        <v>416</v>
      </c>
      <c r="D629" s="177" t="s">
        <v>423</v>
      </c>
      <c r="E629" s="177"/>
      <c r="F629" s="178">
        <v>29130</v>
      </c>
      <c r="G629" s="178">
        <v>29130</v>
      </c>
      <c r="H629" s="178">
        <v>29130</v>
      </c>
    </row>
    <row r="630" spans="1:8" ht="39.75" customHeight="1">
      <c r="A630" s="177" t="s">
        <v>1140</v>
      </c>
      <c r="B630" s="177" t="s">
        <v>1423</v>
      </c>
      <c r="C630" s="177" t="s">
        <v>416</v>
      </c>
      <c r="D630" s="177" t="s">
        <v>423</v>
      </c>
      <c r="E630" s="177" t="s">
        <v>384</v>
      </c>
      <c r="F630" s="178">
        <v>29130</v>
      </c>
      <c r="G630" s="178">
        <v>29130</v>
      </c>
      <c r="H630" s="178">
        <v>29130</v>
      </c>
    </row>
    <row r="631" spans="1:8" ht="39.75" customHeight="1">
      <c r="A631" s="177" t="s">
        <v>1141</v>
      </c>
      <c r="B631" s="177" t="s">
        <v>1423</v>
      </c>
      <c r="C631" s="177" t="s">
        <v>416</v>
      </c>
      <c r="D631" s="177" t="s">
        <v>424</v>
      </c>
      <c r="E631" s="177"/>
      <c r="F631" s="178">
        <v>0</v>
      </c>
      <c r="G631" s="178">
        <v>90000</v>
      </c>
      <c r="H631" s="178">
        <v>90000</v>
      </c>
    </row>
    <row r="632" spans="1:8" ht="39.75" customHeight="1">
      <c r="A632" s="177" t="s">
        <v>1138</v>
      </c>
      <c r="B632" s="177" t="s">
        <v>1423</v>
      </c>
      <c r="C632" s="177" t="s">
        <v>416</v>
      </c>
      <c r="D632" s="177" t="s">
        <v>424</v>
      </c>
      <c r="E632" s="177" t="s">
        <v>380</v>
      </c>
      <c r="F632" s="178">
        <v>0</v>
      </c>
      <c r="G632" s="178">
        <v>90000</v>
      </c>
      <c r="H632" s="178">
        <v>90000</v>
      </c>
    </row>
    <row r="633" spans="1:8" ht="39.75" customHeight="1">
      <c r="A633" s="177" t="s">
        <v>1164</v>
      </c>
      <c r="B633" s="177" t="s">
        <v>1423</v>
      </c>
      <c r="C633" s="177" t="s">
        <v>437</v>
      </c>
      <c r="D633" s="177"/>
      <c r="E633" s="177"/>
      <c r="F633" s="178">
        <v>163959</v>
      </c>
      <c r="G633" s="178">
        <v>0</v>
      </c>
      <c r="H633" s="178">
        <v>0</v>
      </c>
    </row>
    <row r="634" spans="1:8" ht="39.75" customHeight="1">
      <c r="A634" s="177" t="s">
        <v>1165</v>
      </c>
      <c r="B634" s="177" t="s">
        <v>1423</v>
      </c>
      <c r="C634" s="177" t="s">
        <v>437</v>
      </c>
      <c r="D634" s="177" t="s">
        <v>439</v>
      </c>
      <c r="E634" s="177"/>
      <c r="F634" s="178">
        <v>163959</v>
      </c>
      <c r="G634" s="178">
        <v>0</v>
      </c>
      <c r="H634" s="178">
        <v>0</v>
      </c>
    </row>
    <row r="635" spans="1:8" ht="39.75" customHeight="1">
      <c r="A635" s="177" t="s">
        <v>1166</v>
      </c>
      <c r="B635" s="177" t="s">
        <v>1423</v>
      </c>
      <c r="C635" s="177" t="s">
        <v>437</v>
      </c>
      <c r="D635" s="177" t="s">
        <v>441</v>
      </c>
      <c r="E635" s="177"/>
      <c r="F635" s="178">
        <v>163959</v>
      </c>
      <c r="G635" s="178">
        <v>0</v>
      </c>
      <c r="H635" s="178">
        <v>0</v>
      </c>
    </row>
    <row r="636" spans="1:8" ht="39.75" customHeight="1">
      <c r="A636" s="177" t="s">
        <v>1427</v>
      </c>
      <c r="B636" s="177" t="s">
        <v>1423</v>
      </c>
      <c r="C636" s="177" t="s">
        <v>437</v>
      </c>
      <c r="D636" s="177" t="s">
        <v>447</v>
      </c>
      <c r="E636" s="177"/>
      <c r="F636" s="178">
        <v>163959</v>
      </c>
      <c r="G636" s="178">
        <v>0</v>
      </c>
      <c r="H636" s="178">
        <v>0</v>
      </c>
    </row>
    <row r="637" spans="1:8" ht="39.75" customHeight="1">
      <c r="A637" s="177" t="s">
        <v>1140</v>
      </c>
      <c r="B637" s="177" t="s">
        <v>1423</v>
      </c>
      <c r="C637" s="177" t="s">
        <v>437</v>
      </c>
      <c r="D637" s="177" t="s">
        <v>447</v>
      </c>
      <c r="E637" s="177" t="s">
        <v>384</v>
      </c>
      <c r="F637" s="178">
        <v>163959</v>
      </c>
      <c r="G637" s="178">
        <v>0</v>
      </c>
      <c r="H637" s="178">
        <v>0</v>
      </c>
    </row>
    <row r="638" spans="1:8" ht="39.75" customHeight="1">
      <c r="A638" s="177" t="s">
        <v>86</v>
      </c>
      <c r="B638" s="177" t="s">
        <v>85</v>
      </c>
      <c r="C638" s="177"/>
      <c r="D638" s="177"/>
      <c r="E638" s="177"/>
      <c r="F638" s="178">
        <v>960779304.95</v>
      </c>
      <c r="G638" s="178">
        <v>993344200</v>
      </c>
      <c r="H638" s="178">
        <v>1005751900</v>
      </c>
    </row>
    <row r="639" spans="1:8" ht="39.75" customHeight="1">
      <c r="A639" s="177" t="s">
        <v>1255</v>
      </c>
      <c r="B639" s="177" t="s">
        <v>85</v>
      </c>
      <c r="C639" s="177" t="s">
        <v>667</v>
      </c>
      <c r="D639" s="177"/>
      <c r="E639" s="177"/>
      <c r="F639" s="178">
        <v>991000</v>
      </c>
      <c r="G639" s="178">
        <v>0</v>
      </c>
      <c r="H639" s="178">
        <v>0</v>
      </c>
    </row>
    <row r="640" spans="1:8" ht="39.75" customHeight="1">
      <c r="A640" s="177" t="s">
        <v>1265</v>
      </c>
      <c r="B640" s="177" t="s">
        <v>85</v>
      </c>
      <c r="C640" s="177" t="s">
        <v>697</v>
      </c>
      <c r="D640" s="177"/>
      <c r="E640" s="177"/>
      <c r="F640" s="178">
        <v>991000</v>
      </c>
      <c r="G640" s="178">
        <v>0</v>
      </c>
      <c r="H640" s="178">
        <v>0</v>
      </c>
    </row>
    <row r="641" spans="1:8" ht="39.75" customHeight="1">
      <c r="A641" s="177" t="s">
        <v>1336</v>
      </c>
      <c r="B641" s="177" t="s">
        <v>85</v>
      </c>
      <c r="C641" s="177" t="s">
        <v>697</v>
      </c>
      <c r="D641" s="177" t="s">
        <v>755</v>
      </c>
      <c r="E641" s="177"/>
      <c r="F641" s="178">
        <v>991000</v>
      </c>
      <c r="G641" s="178">
        <v>0</v>
      </c>
      <c r="H641" s="178">
        <v>0</v>
      </c>
    </row>
    <row r="642" spans="1:8" ht="39.75" customHeight="1">
      <c r="A642" s="177" t="s">
        <v>1428</v>
      </c>
      <c r="B642" s="177" t="s">
        <v>85</v>
      </c>
      <c r="C642" s="177" t="s">
        <v>697</v>
      </c>
      <c r="D642" s="177" t="s">
        <v>757</v>
      </c>
      <c r="E642" s="177"/>
      <c r="F642" s="178">
        <v>991000</v>
      </c>
      <c r="G642" s="178">
        <v>0</v>
      </c>
      <c r="H642" s="178">
        <v>0</v>
      </c>
    </row>
    <row r="643" spans="1:8" ht="39.75" customHeight="1">
      <c r="A643" s="177" t="s">
        <v>1429</v>
      </c>
      <c r="B643" s="177" t="s">
        <v>85</v>
      </c>
      <c r="C643" s="177" t="s">
        <v>697</v>
      </c>
      <c r="D643" s="177" t="s">
        <v>759</v>
      </c>
      <c r="E643" s="177"/>
      <c r="F643" s="178">
        <v>991000</v>
      </c>
      <c r="G643" s="178">
        <v>0</v>
      </c>
      <c r="H643" s="178">
        <v>0</v>
      </c>
    </row>
    <row r="644" spans="1:8" ht="39.75" customHeight="1">
      <c r="A644" s="177" t="s">
        <v>1189</v>
      </c>
      <c r="B644" s="177" t="s">
        <v>85</v>
      </c>
      <c r="C644" s="177" t="s">
        <v>697</v>
      </c>
      <c r="D644" s="177" t="s">
        <v>759</v>
      </c>
      <c r="E644" s="177" t="s">
        <v>509</v>
      </c>
      <c r="F644" s="178">
        <v>991000</v>
      </c>
      <c r="G644" s="178">
        <v>0</v>
      </c>
      <c r="H644" s="178">
        <v>0</v>
      </c>
    </row>
    <row r="645" spans="1:8" ht="39.75" customHeight="1">
      <c r="A645" s="177" t="s">
        <v>1334</v>
      </c>
      <c r="B645" s="177" t="s">
        <v>85</v>
      </c>
      <c r="C645" s="177" t="s">
        <v>849</v>
      </c>
      <c r="D645" s="177"/>
      <c r="E645" s="177"/>
      <c r="F645" s="178">
        <v>747766826</v>
      </c>
      <c r="G645" s="178">
        <v>782441086</v>
      </c>
      <c r="H645" s="178">
        <v>784421286</v>
      </c>
    </row>
    <row r="646" spans="1:8" ht="39.75" customHeight="1">
      <c r="A646" s="177" t="s">
        <v>1335</v>
      </c>
      <c r="B646" s="177" t="s">
        <v>85</v>
      </c>
      <c r="C646" s="177" t="s">
        <v>851</v>
      </c>
      <c r="D646" s="177"/>
      <c r="E646" s="177"/>
      <c r="F646" s="178">
        <v>316351037</v>
      </c>
      <c r="G646" s="178">
        <v>336915277</v>
      </c>
      <c r="H646" s="178">
        <v>336915277</v>
      </c>
    </row>
    <row r="647" spans="1:8" ht="39.75" customHeight="1">
      <c r="A647" s="177" t="s">
        <v>1336</v>
      </c>
      <c r="B647" s="177" t="s">
        <v>85</v>
      </c>
      <c r="C647" s="177" t="s">
        <v>851</v>
      </c>
      <c r="D647" s="177" t="s">
        <v>755</v>
      </c>
      <c r="E647" s="177"/>
      <c r="F647" s="178">
        <v>3715130</v>
      </c>
      <c r="G647" s="178">
        <v>273500</v>
      </c>
      <c r="H647" s="178">
        <v>273500</v>
      </c>
    </row>
    <row r="648" spans="1:8" ht="39.75" customHeight="1">
      <c r="A648" s="177" t="s">
        <v>1337</v>
      </c>
      <c r="B648" s="177" t="s">
        <v>85</v>
      </c>
      <c r="C648" s="177" t="s">
        <v>851</v>
      </c>
      <c r="D648" s="177" t="s">
        <v>853</v>
      </c>
      <c r="E648" s="177"/>
      <c r="F648" s="178">
        <v>3715130</v>
      </c>
      <c r="G648" s="178">
        <v>273500</v>
      </c>
      <c r="H648" s="178">
        <v>273500</v>
      </c>
    </row>
    <row r="649" spans="1:8" ht="39.75" customHeight="1">
      <c r="A649" s="177" t="s">
        <v>1430</v>
      </c>
      <c r="B649" s="177" t="s">
        <v>85</v>
      </c>
      <c r="C649" s="177" t="s">
        <v>851</v>
      </c>
      <c r="D649" s="177" t="s">
        <v>855</v>
      </c>
      <c r="E649" s="177"/>
      <c r="F649" s="178">
        <v>3715130</v>
      </c>
      <c r="G649" s="178">
        <v>273500</v>
      </c>
      <c r="H649" s="178">
        <v>273500</v>
      </c>
    </row>
    <row r="650" spans="1:8" ht="39.75" customHeight="1">
      <c r="A650" s="177" t="s">
        <v>1140</v>
      </c>
      <c r="B650" s="177" t="s">
        <v>85</v>
      </c>
      <c r="C650" s="177" t="s">
        <v>851</v>
      </c>
      <c r="D650" s="177" t="s">
        <v>855</v>
      </c>
      <c r="E650" s="177" t="s">
        <v>384</v>
      </c>
      <c r="F650" s="178">
        <v>220080</v>
      </c>
      <c r="G650" s="178">
        <v>0</v>
      </c>
      <c r="H650" s="178">
        <v>0</v>
      </c>
    </row>
    <row r="651" spans="1:8" ht="39.75" customHeight="1">
      <c r="A651" s="177" t="s">
        <v>1189</v>
      </c>
      <c r="B651" s="177" t="s">
        <v>85</v>
      </c>
      <c r="C651" s="177" t="s">
        <v>851</v>
      </c>
      <c r="D651" s="177" t="s">
        <v>855</v>
      </c>
      <c r="E651" s="177" t="s">
        <v>509</v>
      </c>
      <c r="F651" s="178">
        <v>3495050</v>
      </c>
      <c r="G651" s="178">
        <v>273500</v>
      </c>
      <c r="H651" s="178">
        <v>273500</v>
      </c>
    </row>
    <row r="652" spans="1:8" ht="39.75" customHeight="1">
      <c r="A652" s="177" t="s">
        <v>1431</v>
      </c>
      <c r="B652" s="177" t="s">
        <v>85</v>
      </c>
      <c r="C652" s="177" t="s">
        <v>851</v>
      </c>
      <c r="D652" s="177" t="s">
        <v>867</v>
      </c>
      <c r="E652" s="177"/>
      <c r="F652" s="178">
        <v>307906272</v>
      </c>
      <c r="G652" s="178">
        <v>336641777</v>
      </c>
      <c r="H652" s="178">
        <v>336641777</v>
      </c>
    </row>
    <row r="653" spans="1:8" ht="39.75" customHeight="1">
      <c r="A653" s="177" t="s">
        <v>1432</v>
      </c>
      <c r="B653" s="177" t="s">
        <v>85</v>
      </c>
      <c r="C653" s="177" t="s">
        <v>851</v>
      </c>
      <c r="D653" s="177" t="s">
        <v>869</v>
      </c>
      <c r="E653" s="177"/>
      <c r="F653" s="178">
        <v>307906272</v>
      </c>
      <c r="G653" s="178">
        <v>336641777</v>
      </c>
      <c r="H653" s="178">
        <v>336641777</v>
      </c>
    </row>
    <row r="654" spans="1:8" ht="39.75" customHeight="1">
      <c r="A654" s="177" t="s">
        <v>1433</v>
      </c>
      <c r="B654" s="177" t="s">
        <v>85</v>
      </c>
      <c r="C654" s="177" t="s">
        <v>851</v>
      </c>
      <c r="D654" s="177" t="s">
        <v>871</v>
      </c>
      <c r="E654" s="177"/>
      <c r="F654" s="178">
        <v>125709977</v>
      </c>
      <c r="G654" s="178">
        <v>147409382</v>
      </c>
      <c r="H654" s="178">
        <v>147361602</v>
      </c>
    </row>
    <row r="655" spans="1:8" ht="39.75" customHeight="1">
      <c r="A655" s="177" t="s">
        <v>1189</v>
      </c>
      <c r="B655" s="177" t="s">
        <v>85</v>
      </c>
      <c r="C655" s="177" t="s">
        <v>851</v>
      </c>
      <c r="D655" s="177" t="s">
        <v>871</v>
      </c>
      <c r="E655" s="177" t="s">
        <v>509</v>
      </c>
      <c r="F655" s="178">
        <v>125709977</v>
      </c>
      <c r="G655" s="178">
        <v>147409382</v>
      </c>
      <c r="H655" s="178">
        <v>147361602</v>
      </c>
    </row>
    <row r="656" spans="1:8" ht="39.75" customHeight="1">
      <c r="A656" s="177" t="s">
        <v>1434</v>
      </c>
      <c r="B656" s="177" t="s">
        <v>85</v>
      </c>
      <c r="C656" s="177" t="s">
        <v>851</v>
      </c>
      <c r="D656" s="177" t="s">
        <v>873</v>
      </c>
      <c r="E656" s="177"/>
      <c r="F656" s="178">
        <v>335354</v>
      </c>
      <c r="G656" s="178">
        <v>325293</v>
      </c>
      <c r="H656" s="178">
        <v>401827</v>
      </c>
    </row>
    <row r="657" spans="1:8" ht="39.75" customHeight="1">
      <c r="A657" s="177" t="s">
        <v>1189</v>
      </c>
      <c r="B657" s="177" t="s">
        <v>85</v>
      </c>
      <c r="C657" s="177" t="s">
        <v>851</v>
      </c>
      <c r="D657" s="177" t="s">
        <v>873</v>
      </c>
      <c r="E657" s="177" t="s">
        <v>509</v>
      </c>
      <c r="F657" s="178">
        <v>335354</v>
      </c>
      <c r="G657" s="178">
        <v>325293</v>
      </c>
      <c r="H657" s="178">
        <v>401827</v>
      </c>
    </row>
    <row r="658" spans="1:8" ht="39.75" customHeight="1">
      <c r="A658" s="177" t="s">
        <v>1435</v>
      </c>
      <c r="B658" s="177" t="s">
        <v>85</v>
      </c>
      <c r="C658" s="177" t="s">
        <v>851</v>
      </c>
      <c r="D658" s="177" t="s">
        <v>875</v>
      </c>
      <c r="E658" s="177"/>
      <c r="F658" s="178">
        <v>181821100</v>
      </c>
      <c r="G658" s="178">
        <v>188857200</v>
      </c>
      <c r="H658" s="178">
        <v>188857200</v>
      </c>
    </row>
    <row r="659" spans="1:8" ht="39.75" customHeight="1">
      <c r="A659" s="177" t="s">
        <v>1189</v>
      </c>
      <c r="B659" s="177" t="s">
        <v>85</v>
      </c>
      <c r="C659" s="177" t="s">
        <v>851</v>
      </c>
      <c r="D659" s="177" t="s">
        <v>875</v>
      </c>
      <c r="E659" s="177" t="s">
        <v>509</v>
      </c>
      <c r="F659" s="178">
        <v>181821100</v>
      </c>
      <c r="G659" s="178">
        <v>188857200</v>
      </c>
      <c r="H659" s="178">
        <v>188857200</v>
      </c>
    </row>
    <row r="660" spans="1:8" ht="39.75" customHeight="1">
      <c r="A660" s="177" t="s">
        <v>1436</v>
      </c>
      <c r="B660" s="177" t="s">
        <v>85</v>
      </c>
      <c r="C660" s="177" t="s">
        <v>851</v>
      </c>
      <c r="D660" s="177" t="s">
        <v>877</v>
      </c>
      <c r="E660" s="177"/>
      <c r="F660" s="178">
        <v>39841</v>
      </c>
      <c r="G660" s="178">
        <v>49902</v>
      </c>
      <c r="H660" s="178">
        <v>21148</v>
      </c>
    </row>
    <row r="661" spans="1:8" ht="39.75" customHeight="1">
      <c r="A661" s="177" t="s">
        <v>1189</v>
      </c>
      <c r="B661" s="177" t="s">
        <v>85</v>
      </c>
      <c r="C661" s="177" t="s">
        <v>851</v>
      </c>
      <c r="D661" s="177" t="s">
        <v>877</v>
      </c>
      <c r="E661" s="177" t="s">
        <v>509</v>
      </c>
      <c r="F661" s="178">
        <v>39841</v>
      </c>
      <c r="G661" s="178">
        <v>49902</v>
      </c>
      <c r="H661" s="178">
        <v>21148</v>
      </c>
    </row>
    <row r="662" spans="1:8" ht="39.75" customHeight="1">
      <c r="A662" s="177" t="s">
        <v>880</v>
      </c>
      <c r="B662" s="177" t="s">
        <v>85</v>
      </c>
      <c r="C662" s="177" t="s">
        <v>851</v>
      </c>
      <c r="D662" s="177" t="s">
        <v>879</v>
      </c>
      <c r="E662" s="177"/>
      <c r="F662" s="178">
        <v>4729635</v>
      </c>
      <c r="G662" s="178">
        <v>0</v>
      </c>
      <c r="H662" s="178">
        <v>0</v>
      </c>
    </row>
    <row r="663" spans="1:8" ht="39.75" customHeight="1">
      <c r="A663" s="177" t="s">
        <v>1437</v>
      </c>
      <c r="B663" s="177" t="s">
        <v>85</v>
      </c>
      <c r="C663" s="177" t="s">
        <v>851</v>
      </c>
      <c r="D663" s="177" t="s">
        <v>879</v>
      </c>
      <c r="E663" s="177"/>
      <c r="F663" s="178">
        <v>4729635</v>
      </c>
      <c r="G663" s="178">
        <v>0</v>
      </c>
      <c r="H663" s="178">
        <v>0</v>
      </c>
    </row>
    <row r="664" spans="1:8" ht="39.75" customHeight="1">
      <c r="A664" s="177" t="s">
        <v>1141</v>
      </c>
      <c r="B664" s="177" t="s">
        <v>85</v>
      </c>
      <c r="C664" s="177" t="s">
        <v>851</v>
      </c>
      <c r="D664" s="177" t="s">
        <v>881</v>
      </c>
      <c r="E664" s="177"/>
      <c r="F664" s="178">
        <v>4448000</v>
      </c>
      <c r="G664" s="178">
        <v>0</v>
      </c>
      <c r="H664" s="178">
        <v>0</v>
      </c>
    </row>
    <row r="665" spans="1:8" ht="39.75" customHeight="1">
      <c r="A665" s="177" t="s">
        <v>1189</v>
      </c>
      <c r="B665" s="177" t="s">
        <v>85</v>
      </c>
      <c r="C665" s="177" t="s">
        <v>851</v>
      </c>
      <c r="D665" s="177" t="s">
        <v>881</v>
      </c>
      <c r="E665" s="177" t="s">
        <v>509</v>
      </c>
      <c r="F665" s="178">
        <v>4448000</v>
      </c>
      <c r="G665" s="178">
        <v>0</v>
      </c>
      <c r="H665" s="178">
        <v>0</v>
      </c>
    </row>
    <row r="666" spans="1:8" ht="39.75" customHeight="1">
      <c r="A666" s="177" t="s">
        <v>1438</v>
      </c>
      <c r="B666" s="177" t="s">
        <v>85</v>
      </c>
      <c r="C666" s="177" t="s">
        <v>851</v>
      </c>
      <c r="D666" s="177" t="s">
        <v>883</v>
      </c>
      <c r="E666" s="177"/>
      <c r="F666" s="178">
        <v>281635</v>
      </c>
      <c r="G666" s="178">
        <v>0</v>
      </c>
      <c r="H666" s="178">
        <v>0</v>
      </c>
    </row>
    <row r="667" spans="1:8" ht="39.75" customHeight="1">
      <c r="A667" s="177" t="s">
        <v>1189</v>
      </c>
      <c r="B667" s="177" t="s">
        <v>85</v>
      </c>
      <c r="C667" s="177" t="s">
        <v>851</v>
      </c>
      <c r="D667" s="177" t="s">
        <v>883</v>
      </c>
      <c r="E667" s="177" t="s">
        <v>509</v>
      </c>
      <c r="F667" s="178">
        <v>281635</v>
      </c>
      <c r="G667" s="178">
        <v>0</v>
      </c>
      <c r="H667" s="178">
        <v>0</v>
      </c>
    </row>
    <row r="668" spans="1:8" ht="39.75" customHeight="1">
      <c r="A668" s="177" t="s">
        <v>1343</v>
      </c>
      <c r="B668" s="177" t="s">
        <v>85</v>
      </c>
      <c r="C668" s="177" t="s">
        <v>885</v>
      </c>
      <c r="D668" s="177"/>
      <c r="E668" s="177"/>
      <c r="F668" s="178">
        <v>287876350</v>
      </c>
      <c r="G668" s="178">
        <v>291591142</v>
      </c>
      <c r="H668" s="178">
        <v>291596142</v>
      </c>
    </row>
    <row r="669" spans="1:8" ht="39.75" customHeight="1">
      <c r="A669" s="177" t="s">
        <v>1352</v>
      </c>
      <c r="B669" s="177" t="s">
        <v>85</v>
      </c>
      <c r="C669" s="177" t="s">
        <v>885</v>
      </c>
      <c r="D669" s="177" t="s">
        <v>887</v>
      </c>
      <c r="E669" s="177"/>
      <c r="F669" s="178">
        <v>630172</v>
      </c>
      <c r="G669" s="178">
        <v>0</v>
      </c>
      <c r="H669" s="178">
        <v>0</v>
      </c>
    </row>
    <row r="670" spans="1:8" ht="39.75" customHeight="1">
      <c r="A670" s="177" t="s">
        <v>1439</v>
      </c>
      <c r="B670" s="177" t="s">
        <v>85</v>
      </c>
      <c r="C670" s="177" t="s">
        <v>885</v>
      </c>
      <c r="D670" s="177" t="s">
        <v>889</v>
      </c>
      <c r="E670" s="177"/>
      <c r="F670" s="178">
        <v>630172</v>
      </c>
      <c r="G670" s="178">
        <v>0</v>
      </c>
      <c r="H670" s="178">
        <v>0</v>
      </c>
    </row>
    <row r="671" spans="1:8" ht="39.75" customHeight="1">
      <c r="A671" s="177" t="s">
        <v>1440</v>
      </c>
      <c r="B671" s="177" t="s">
        <v>85</v>
      </c>
      <c r="C671" s="177" t="s">
        <v>885</v>
      </c>
      <c r="D671" s="177" t="s">
        <v>891</v>
      </c>
      <c r="E671" s="177"/>
      <c r="F671" s="178">
        <v>225792</v>
      </c>
      <c r="G671" s="178">
        <v>0</v>
      </c>
      <c r="H671" s="178">
        <v>0</v>
      </c>
    </row>
    <row r="672" spans="1:8" ht="39.75" customHeight="1">
      <c r="A672" s="177" t="s">
        <v>1189</v>
      </c>
      <c r="B672" s="177" t="s">
        <v>85</v>
      </c>
      <c r="C672" s="177" t="s">
        <v>885</v>
      </c>
      <c r="D672" s="177" t="s">
        <v>891</v>
      </c>
      <c r="E672" s="177" t="s">
        <v>509</v>
      </c>
      <c r="F672" s="178">
        <v>225792</v>
      </c>
      <c r="G672" s="178">
        <v>0</v>
      </c>
      <c r="H672" s="178">
        <v>0</v>
      </c>
    </row>
    <row r="673" spans="1:8" ht="39.75" customHeight="1">
      <c r="A673" s="177" t="s">
        <v>1441</v>
      </c>
      <c r="B673" s="177" t="s">
        <v>85</v>
      </c>
      <c r="C673" s="177" t="s">
        <v>885</v>
      </c>
      <c r="D673" s="177" t="s">
        <v>893</v>
      </c>
      <c r="E673" s="177"/>
      <c r="F673" s="178">
        <v>404380</v>
      </c>
      <c r="G673" s="178">
        <v>0</v>
      </c>
      <c r="H673" s="178">
        <v>0</v>
      </c>
    </row>
    <row r="674" spans="1:8" ht="39.75" customHeight="1">
      <c r="A674" s="177" t="s">
        <v>1189</v>
      </c>
      <c r="B674" s="177" t="s">
        <v>85</v>
      </c>
      <c r="C674" s="177" t="s">
        <v>885</v>
      </c>
      <c r="D674" s="177" t="s">
        <v>893</v>
      </c>
      <c r="E674" s="177" t="s">
        <v>509</v>
      </c>
      <c r="F674" s="178">
        <v>404380</v>
      </c>
      <c r="G674" s="178">
        <v>0</v>
      </c>
      <c r="H674" s="178">
        <v>0</v>
      </c>
    </row>
    <row r="675" spans="1:8" ht="39.75" customHeight="1">
      <c r="A675" s="177" t="s">
        <v>1336</v>
      </c>
      <c r="B675" s="177" t="s">
        <v>85</v>
      </c>
      <c r="C675" s="177" t="s">
        <v>885</v>
      </c>
      <c r="D675" s="177" t="s">
        <v>755</v>
      </c>
      <c r="E675" s="177"/>
      <c r="F675" s="178">
        <v>1646728</v>
      </c>
      <c r="G675" s="178">
        <v>1770340</v>
      </c>
      <c r="H675" s="178">
        <v>1775340</v>
      </c>
    </row>
    <row r="676" spans="1:8" ht="39.75" customHeight="1">
      <c r="A676" s="177" t="s">
        <v>1337</v>
      </c>
      <c r="B676" s="177" t="s">
        <v>85</v>
      </c>
      <c r="C676" s="177" t="s">
        <v>885</v>
      </c>
      <c r="D676" s="177" t="s">
        <v>853</v>
      </c>
      <c r="E676" s="177"/>
      <c r="F676" s="178">
        <v>1646728</v>
      </c>
      <c r="G676" s="178">
        <v>1770340</v>
      </c>
      <c r="H676" s="178">
        <v>1775340</v>
      </c>
    </row>
    <row r="677" spans="1:8" ht="39.75" customHeight="1">
      <c r="A677" s="177" t="s">
        <v>1430</v>
      </c>
      <c r="B677" s="177" t="s">
        <v>85</v>
      </c>
      <c r="C677" s="177" t="s">
        <v>885</v>
      </c>
      <c r="D677" s="177" t="s">
        <v>855</v>
      </c>
      <c r="E677" s="177"/>
      <c r="F677" s="178">
        <v>707428</v>
      </c>
      <c r="G677" s="178">
        <v>810000</v>
      </c>
      <c r="H677" s="178">
        <v>810000</v>
      </c>
    </row>
    <row r="678" spans="1:8" ht="39.75" customHeight="1">
      <c r="A678" s="177" t="s">
        <v>1140</v>
      </c>
      <c r="B678" s="177" t="s">
        <v>85</v>
      </c>
      <c r="C678" s="177" t="s">
        <v>885</v>
      </c>
      <c r="D678" s="177" t="s">
        <v>855</v>
      </c>
      <c r="E678" s="177" t="s">
        <v>384</v>
      </c>
      <c r="F678" s="178">
        <v>20000</v>
      </c>
      <c r="G678" s="178">
        <v>200000</v>
      </c>
      <c r="H678" s="178">
        <v>200000</v>
      </c>
    </row>
    <row r="679" spans="1:8" ht="39.75" customHeight="1">
      <c r="A679" s="177" t="s">
        <v>1189</v>
      </c>
      <c r="B679" s="177" t="s">
        <v>85</v>
      </c>
      <c r="C679" s="177" t="s">
        <v>885</v>
      </c>
      <c r="D679" s="177" t="s">
        <v>855</v>
      </c>
      <c r="E679" s="177" t="s">
        <v>509</v>
      </c>
      <c r="F679" s="178">
        <v>687428</v>
      </c>
      <c r="G679" s="178">
        <v>610000</v>
      </c>
      <c r="H679" s="178">
        <v>610000</v>
      </c>
    </row>
    <row r="680" spans="1:8" ht="39.75" customHeight="1">
      <c r="A680" s="177" t="s">
        <v>1442</v>
      </c>
      <c r="B680" s="177" t="s">
        <v>85</v>
      </c>
      <c r="C680" s="177" t="s">
        <v>885</v>
      </c>
      <c r="D680" s="177" t="s">
        <v>895</v>
      </c>
      <c r="E680" s="177"/>
      <c r="F680" s="178">
        <v>939300</v>
      </c>
      <c r="G680" s="178">
        <v>960340</v>
      </c>
      <c r="H680" s="178">
        <v>965340</v>
      </c>
    </row>
    <row r="681" spans="1:8" ht="39.75" customHeight="1">
      <c r="A681" s="177" t="s">
        <v>1140</v>
      </c>
      <c r="B681" s="177" t="s">
        <v>85</v>
      </c>
      <c r="C681" s="177" t="s">
        <v>885</v>
      </c>
      <c r="D681" s="177" t="s">
        <v>895</v>
      </c>
      <c r="E681" s="177" t="s">
        <v>384</v>
      </c>
      <c r="F681" s="178">
        <v>86050</v>
      </c>
      <c r="G681" s="178">
        <v>285400</v>
      </c>
      <c r="H681" s="178">
        <v>285400</v>
      </c>
    </row>
    <row r="682" spans="1:8" ht="39.75" customHeight="1">
      <c r="A682" s="177" t="s">
        <v>1148</v>
      </c>
      <c r="B682" s="177" t="s">
        <v>85</v>
      </c>
      <c r="C682" s="177" t="s">
        <v>885</v>
      </c>
      <c r="D682" s="177" t="s">
        <v>895</v>
      </c>
      <c r="E682" s="177" t="s">
        <v>412</v>
      </c>
      <c r="F682" s="178">
        <v>155150</v>
      </c>
      <c r="G682" s="178">
        <v>0</v>
      </c>
      <c r="H682" s="178">
        <v>0</v>
      </c>
    </row>
    <row r="683" spans="1:8" ht="39.75" customHeight="1">
      <c r="A683" s="177" t="s">
        <v>1189</v>
      </c>
      <c r="B683" s="177" t="s">
        <v>85</v>
      </c>
      <c r="C683" s="177" t="s">
        <v>885</v>
      </c>
      <c r="D683" s="177" t="s">
        <v>895</v>
      </c>
      <c r="E683" s="177" t="s">
        <v>509</v>
      </c>
      <c r="F683" s="178">
        <v>698100</v>
      </c>
      <c r="G683" s="178">
        <v>674940</v>
      </c>
      <c r="H683" s="178">
        <v>679940</v>
      </c>
    </row>
    <row r="684" spans="1:8" ht="39.75" customHeight="1">
      <c r="A684" s="177" t="s">
        <v>1431</v>
      </c>
      <c r="B684" s="177" t="s">
        <v>85</v>
      </c>
      <c r="C684" s="177" t="s">
        <v>885</v>
      </c>
      <c r="D684" s="177" t="s">
        <v>867</v>
      </c>
      <c r="E684" s="177"/>
      <c r="F684" s="178">
        <v>282538244</v>
      </c>
      <c r="G684" s="178">
        <v>289820802</v>
      </c>
      <c r="H684" s="178">
        <v>289820802</v>
      </c>
    </row>
    <row r="685" spans="1:8" ht="39.75" customHeight="1">
      <c r="A685" s="177" t="s">
        <v>1443</v>
      </c>
      <c r="B685" s="177" t="s">
        <v>85</v>
      </c>
      <c r="C685" s="177" t="s">
        <v>885</v>
      </c>
      <c r="D685" s="177" t="s">
        <v>897</v>
      </c>
      <c r="E685" s="177"/>
      <c r="F685" s="178">
        <v>264185930</v>
      </c>
      <c r="G685" s="178">
        <v>271254912</v>
      </c>
      <c r="H685" s="178">
        <v>271254912</v>
      </c>
    </row>
    <row r="686" spans="1:8" ht="39.75" customHeight="1">
      <c r="A686" s="177" t="s">
        <v>1444</v>
      </c>
      <c r="B686" s="177" t="s">
        <v>85</v>
      </c>
      <c r="C686" s="177" t="s">
        <v>885</v>
      </c>
      <c r="D686" s="177" t="s">
        <v>899</v>
      </c>
      <c r="E686" s="177"/>
      <c r="F686" s="178">
        <v>33971430</v>
      </c>
      <c r="G686" s="178">
        <v>39688412</v>
      </c>
      <c r="H686" s="178">
        <v>39688412</v>
      </c>
    </row>
    <row r="687" spans="1:8" ht="39.75" customHeight="1">
      <c r="A687" s="177" t="s">
        <v>1189</v>
      </c>
      <c r="B687" s="177" t="s">
        <v>85</v>
      </c>
      <c r="C687" s="177" t="s">
        <v>885</v>
      </c>
      <c r="D687" s="177" t="s">
        <v>899</v>
      </c>
      <c r="E687" s="177" t="s">
        <v>509</v>
      </c>
      <c r="F687" s="178">
        <v>33971430</v>
      </c>
      <c r="G687" s="178">
        <v>39688412</v>
      </c>
      <c r="H687" s="178">
        <v>39688412</v>
      </c>
    </row>
    <row r="688" spans="1:8" ht="39.75" customHeight="1">
      <c r="A688" s="177" t="s">
        <v>1445</v>
      </c>
      <c r="B688" s="177" t="s">
        <v>85</v>
      </c>
      <c r="C688" s="177" t="s">
        <v>885</v>
      </c>
      <c r="D688" s="177" t="s">
        <v>901</v>
      </c>
      <c r="E688" s="177"/>
      <c r="F688" s="178">
        <v>230214500</v>
      </c>
      <c r="G688" s="178">
        <v>231566500</v>
      </c>
      <c r="H688" s="178">
        <v>231566500</v>
      </c>
    </row>
    <row r="689" spans="1:8" ht="39.75" customHeight="1">
      <c r="A689" s="177" t="s">
        <v>1189</v>
      </c>
      <c r="B689" s="177" t="s">
        <v>85</v>
      </c>
      <c r="C689" s="177" t="s">
        <v>885</v>
      </c>
      <c r="D689" s="177" t="s">
        <v>901</v>
      </c>
      <c r="E689" s="177" t="s">
        <v>509</v>
      </c>
      <c r="F689" s="178">
        <v>230214500</v>
      </c>
      <c r="G689" s="178">
        <v>231566500</v>
      </c>
      <c r="H689" s="178">
        <v>231566500</v>
      </c>
    </row>
    <row r="690" spans="1:8" ht="39.75" customHeight="1">
      <c r="A690" s="177" t="s">
        <v>1446</v>
      </c>
      <c r="B690" s="177" t="s">
        <v>85</v>
      </c>
      <c r="C690" s="177" t="s">
        <v>885</v>
      </c>
      <c r="D690" s="177" t="s">
        <v>903</v>
      </c>
      <c r="E690" s="177"/>
      <c r="F690" s="178">
        <v>18352314</v>
      </c>
      <c r="G690" s="178">
        <v>18565890</v>
      </c>
      <c r="H690" s="178">
        <v>18565890</v>
      </c>
    </row>
    <row r="691" spans="1:8" ht="39.75" customHeight="1">
      <c r="A691" s="177" t="s">
        <v>1447</v>
      </c>
      <c r="B691" s="177" t="s">
        <v>85</v>
      </c>
      <c r="C691" s="177" t="s">
        <v>885</v>
      </c>
      <c r="D691" s="177" t="s">
        <v>905</v>
      </c>
      <c r="E691" s="177"/>
      <c r="F691" s="178">
        <v>2044744</v>
      </c>
      <c r="G691" s="178">
        <v>2258320</v>
      </c>
      <c r="H691" s="178">
        <v>2258320</v>
      </c>
    </row>
    <row r="692" spans="1:8" ht="39.75" customHeight="1">
      <c r="A692" s="177" t="s">
        <v>1189</v>
      </c>
      <c r="B692" s="177" t="s">
        <v>85</v>
      </c>
      <c r="C692" s="177" t="s">
        <v>885</v>
      </c>
      <c r="D692" s="177" t="s">
        <v>905</v>
      </c>
      <c r="E692" s="177" t="s">
        <v>509</v>
      </c>
      <c r="F692" s="178">
        <v>2044744</v>
      </c>
      <c r="G692" s="178">
        <v>2258320</v>
      </c>
      <c r="H692" s="178">
        <v>2258320</v>
      </c>
    </row>
    <row r="693" spans="1:8" ht="39.75" customHeight="1">
      <c r="A693" s="177" t="s">
        <v>1448</v>
      </c>
      <c r="B693" s="177" t="s">
        <v>85</v>
      </c>
      <c r="C693" s="177" t="s">
        <v>885</v>
      </c>
      <c r="D693" s="177" t="s">
        <v>907</v>
      </c>
      <c r="E693" s="177"/>
      <c r="F693" s="178">
        <v>705800</v>
      </c>
      <c r="G693" s="178">
        <v>699300</v>
      </c>
      <c r="H693" s="178">
        <v>702500</v>
      </c>
    </row>
    <row r="694" spans="1:8" ht="39.75" customHeight="1">
      <c r="A694" s="177" t="s">
        <v>1189</v>
      </c>
      <c r="B694" s="177" t="s">
        <v>85</v>
      </c>
      <c r="C694" s="177" t="s">
        <v>885</v>
      </c>
      <c r="D694" s="177" t="s">
        <v>907</v>
      </c>
      <c r="E694" s="177" t="s">
        <v>509</v>
      </c>
      <c r="F694" s="178">
        <v>705800</v>
      </c>
      <c r="G694" s="178">
        <v>699300</v>
      </c>
      <c r="H694" s="178">
        <v>702500</v>
      </c>
    </row>
    <row r="695" spans="1:8" ht="39.75" customHeight="1">
      <c r="A695" s="177" t="s">
        <v>1447</v>
      </c>
      <c r="B695" s="177" t="s">
        <v>85</v>
      </c>
      <c r="C695" s="177" t="s">
        <v>885</v>
      </c>
      <c r="D695" s="177" t="s">
        <v>908</v>
      </c>
      <c r="E695" s="177"/>
      <c r="F695" s="178">
        <v>14064100</v>
      </c>
      <c r="G695" s="178">
        <v>14064100</v>
      </c>
      <c r="H695" s="178">
        <v>14064100</v>
      </c>
    </row>
    <row r="696" spans="1:8" ht="39.75" customHeight="1">
      <c r="A696" s="177" t="s">
        <v>1189</v>
      </c>
      <c r="B696" s="177" t="s">
        <v>85</v>
      </c>
      <c r="C696" s="177" t="s">
        <v>885</v>
      </c>
      <c r="D696" s="177" t="s">
        <v>908</v>
      </c>
      <c r="E696" s="177" t="s">
        <v>509</v>
      </c>
      <c r="F696" s="178">
        <v>14064100</v>
      </c>
      <c r="G696" s="178">
        <v>14064100</v>
      </c>
      <c r="H696" s="178">
        <v>14064100</v>
      </c>
    </row>
    <row r="697" spans="1:8" ht="39.75" customHeight="1">
      <c r="A697" s="177" t="s">
        <v>1449</v>
      </c>
      <c r="B697" s="177" t="s">
        <v>85</v>
      </c>
      <c r="C697" s="177" t="s">
        <v>885</v>
      </c>
      <c r="D697" s="177" t="s">
        <v>910</v>
      </c>
      <c r="E697" s="177"/>
      <c r="F697" s="178">
        <v>1537670</v>
      </c>
      <c r="G697" s="178">
        <v>1544170</v>
      </c>
      <c r="H697" s="178">
        <v>1540970</v>
      </c>
    </row>
    <row r="698" spans="1:8" ht="39.75" customHeight="1">
      <c r="A698" s="177" t="s">
        <v>1189</v>
      </c>
      <c r="B698" s="177" t="s">
        <v>85</v>
      </c>
      <c r="C698" s="177" t="s">
        <v>885</v>
      </c>
      <c r="D698" s="177" t="s">
        <v>910</v>
      </c>
      <c r="E698" s="177" t="s">
        <v>509</v>
      </c>
      <c r="F698" s="178">
        <v>1537670</v>
      </c>
      <c r="G698" s="178">
        <v>1544170</v>
      </c>
      <c r="H698" s="178">
        <v>1540970</v>
      </c>
    </row>
    <row r="699" spans="1:8" ht="39.75" customHeight="1">
      <c r="A699" s="177" t="s">
        <v>880</v>
      </c>
      <c r="B699" s="177" t="s">
        <v>85</v>
      </c>
      <c r="C699" s="177" t="s">
        <v>885</v>
      </c>
      <c r="D699" s="177" t="s">
        <v>879</v>
      </c>
      <c r="E699" s="177"/>
      <c r="F699" s="178">
        <v>3061206</v>
      </c>
      <c r="G699" s="178">
        <v>0</v>
      </c>
      <c r="H699" s="178">
        <v>0</v>
      </c>
    </row>
    <row r="700" spans="1:8" ht="39.75" customHeight="1">
      <c r="A700" s="177" t="s">
        <v>1437</v>
      </c>
      <c r="B700" s="177" t="s">
        <v>85</v>
      </c>
      <c r="C700" s="177" t="s">
        <v>885</v>
      </c>
      <c r="D700" s="177" t="s">
        <v>879</v>
      </c>
      <c r="E700" s="177"/>
      <c r="F700" s="178">
        <v>3061206</v>
      </c>
      <c r="G700" s="178">
        <v>0</v>
      </c>
      <c r="H700" s="178">
        <v>0</v>
      </c>
    </row>
    <row r="701" spans="1:8" ht="39.75" customHeight="1">
      <c r="A701" s="177" t="s">
        <v>1141</v>
      </c>
      <c r="B701" s="177" t="s">
        <v>85</v>
      </c>
      <c r="C701" s="177" t="s">
        <v>885</v>
      </c>
      <c r="D701" s="177" t="s">
        <v>881</v>
      </c>
      <c r="E701" s="177"/>
      <c r="F701" s="178">
        <v>2632200</v>
      </c>
      <c r="G701" s="178">
        <v>0</v>
      </c>
      <c r="H701" s="178">
        <v>0</v>
      </c>
    </row>
    <row r="702" spans="1:8" ht="39.75" customHeight="1">
      <c r="A702" s="177" t="s">
        <v>1189</v>
      </c>
      <c r="B702" s="177" t="s">
        <v>85</v>
      </c>
      <c r="C702" s="177" t="s">
        <v>885</v>
      </c>
      <c r="D702" s="177" t="s">
        <v>881</v>
      </c>
      <c r="E702" s="177" t="s">
        <v>509</v>
      </c>
      <c r="F702" s="178">
        <v>2632200</v>
      </c>
      <c r="G702" s="178">
        <v>0</v>
      </c>
      <c r="H702" s="178">
        <v>0</v>
      </c>
    </row>
    <row r="703" spans="1:8" ht="39.75" customHeight="1">
      <c r="A703" s="177" t="s">
        <v>1438</v>
      </c>
      <c r="B703" s="177" t="s">
        <v>85</v>
      </c>
      <c r="C703" s="177" t="s">
        <v>885</v>
      </c>
      <c r="D703" s="177" t="s">
        <v>883</v>
      </c>
      <c r="E703" s="177"/>
      <c r="F703" s="178">
        <v>407690</v>
      </c>
      <c r="G703" s="178">
        <v>0</v>
      </c>
      <c r="H703" s="178">
        <v>0</v>
      </c>
    </row>
    <row r="704" spans="1:8" ht="39.75" customHeight="1">
      <c r="A704" s="177" t="s">
        <v>1189</v>
      </c>
      <c r="B704" s="177" t="s">
        <v>85</v>
      </c>
      <c r="C704" s="177" t="s">
        <v>885</v>
      </c>
      <c r="D704" s="177" t="s">
        <v>883</v>
      </c>
      <c r="E704" s="177" t="s">
        <v>509</v>
      </c>
      <c r="F704" s="178">
        <v>407690</v>
      </c>
      <c r="G704" s="178">
        <v>0</v>
      </c>
      <c r="H704" s="178">
        <v>0</v>
      </c>
    </row>
    <row r="705" spans="1:8" ht="39.75" customHeight="1">
      <c r="A705" s="177" t="s">
        <v>1450</v>
      </c>
      <c r="B705" s="177" t="s">
        <v>85</v>
      </c>
      <c r="C705" s="177" t="s">
        <v>885</v>
      </c>
      <c r="D705" s="177" t="s">
        <v>912</v>
      </c>
      <c r="E705" s="177"/>
      <c r="F705" s="178">
        <v>21316</v>
      </c>
      <c r="G705" s="178">
        <v>0</v>
      </c>
      <c r="H705" s="178">
        <v>0</v>
      </c>
    </row>
    <row r="706" spans="1:8" ht="39.75" customHeight="1">
      <c r="A706" s="177" t="s">
        <v>1189</v>
      </c>
      <c r="B706" s="177" t="s">
        <v>85</v>
      </c>
      <c r="C706" s="177" t="s">
        <v>885</v>
      </c>
      <c r="D706" s="177" t="s">
        <v>912</v>
      </c>
      <c r="E706" s="177" t="s">
        <v>509</v>
      </c>
      <c r="F706" s="178">
        <v>21316</v>
      </c>
      <c r="G706" s="178">
        <v>0</v>
      </c>
      <c r="H706" s="178">
        <v>0</v>
      </c>
    </row>
    <row r="707" spans="1:8" ht="39.75" customHeight="1">
      <c r="A707" s="177" t="s">
        <v>1344</v>
      </c>
      <c r="B707" s="177" t="s">
        <v>85</v>
      </c>
      <c r="C707" s="177" t="s">
        <v>914</v>
      </c>
      <c r="D707" s="177"/>
      <c r="E707" s="177"/>
      <c r="F707" s="178">
        <v>110840813</v>
      </c>
      <c r="G707" s="178">
        <v>116264433</v>
      </c>
      <c r="H707" s="178">
        <v>118239633</v>
      </c>
    </row>
    <row r="708" spans="1:8" ht="39.75" customHeight="1">
      <c r="A708" s="177" t="s">
        <v>1336</v>
      </c>
      <c r="B708" s="177" t="s">
        <v>85</v>
      </c>
      <c r="C708" s="177" t="s">
        <v>914</v>
      </c>
      <c r="D708" s="177" t="s">
        <v>755</v>
      </c>
      <c r="E708" s="177"/>
      <c r="F708" s="178">
        <v>3966744</v>
      </c>
      <c r="G708" s="178">
        <v>4511500</v>
      </c>
      <c r="H708" s="178">
        <v>6486700</v>
      </c>
    </row>
    <row r="709" spans="1:8" ht="39.75" customHeight="1">
      <c r="A709" s="177" t="s">
        <v>1337</v>
      </c>
      <c r="B709" s="177" t="s">
        <v>85</v>
      </c>
      <c r="C709" s="177" t="s">
        <v>914</v>
      </c>
      <c r="D709" s="177" t="s">
        <v>853</v>
      </c>
      <c r="E709" s="177"/>
      <c r="F709" s="178">
        <v>2380810</v>
      </c>
      <c r="G709" s="178">
        <v>3091500</v>
      </c>
      <c r="H709" s="178">
        <v>4358700</v>
      </c>
    </row>
    <row r="710" spans="1:8" ht="39.75" customHeight="1">
      <c r="A710" s="177" t="s">
        <v>1430</v>
      </c>
      <c r="B710" s="177" t="s">
        <v>85</v>
      </c>
      <c r="C710" s="177" t="s">
        <v>914</v>
      </c>
      <c r="D710" s="177" t="s">
        <v>855</v>
      </c>
      <c r="E710" s="177"/>
      <c r="F710" s="178">
        <v>1116660</v>
      </c>
      <c r="G710" s="178">
        <v>2085500</v>
      </c>
      <c r="H710" s="178">
        <v>3357700</v>
      </c>
    </row>
    <row r="711" spans="1:8" ht="39.75" customHeight="1">
      <c r="A711" s="177" t="s">
        <v>1189</v>
      </c>
      <c r="B711" s="177" t="s">
        <v>85</v>
      </c>
      <c r="C711" s="177" t="s">
        <v>914</v>
      </c>
      <c r="D711" s="177" t="s">
        <v>855</v>
      </c>
      <c r="E711" s="177" t="s">
        <v>509</v>
      </c>
      <c r="F711" s="178">
        <v>1116660</v>
      </c>
      <c r="G711" s="178">
        <v>2085500</v>
      </c>
      <c r="H711" s="178">
        <v>3357700</v>
      </c>
    </row>
    <row r="712" spans="1:8" ht="39.75" customHeight="1">
      <c r="A712" s="177" t="s">
        <v>1442</v>
      </c>
      <c r="B712" s="177" t="s">
        <v>85</v>
      </c>
      <c r="C712" s="177" t="s">
        <v>914</v>
      </c>
      <c r="D712" s="177" t="s">
        <v>895</v>
      </c>
      <c r="E712" s="177"/>
      <c r="F712" s="178">
        <v>1144150</v>
      </c>
      <c r="G712" s="178">
        <v>880000</v>
      </c>
      <c r="H712" s="178">
        <v>875000</v>
      </c>
    </row>
    <row r="713" spans="1:8" ht="39.75" customHeight="1">
      <c r="A713" s="177" t="s">
        <v>1189</v>
      </c>
      <c r="B713" s="177" t="s">
        <v>85</v>
      </c>
      <c r="C713" s="177" t="s">
        <v>914</v>
      </c>
      <c r="D713" s="177" t="s">
        <v>895</v>
      </c>
      <c r="E713" s="177" t="s">
        <v>509</v>
      </c>
      <c r="F713" s="178">
        <v>1144150</v>
      </c>
      <c r="G713" s="178">
        <v>880000</v>
      </c>
      <c r="H713" s="178">
        <v>875000</v>
      </c>
    </row>
    <row r="714" spans="1:8" ht="39.75" customHeight="1">
      <c r="A714" s="177" t="s">
        <v>1451</v>
      </c>
      <c r="B714" s="177" t="s">
        <v>85</v>
      </c>
      <c r="C714" s="177" t="s">
        <v>914</v>
      </c>
      <c r="D714" s="177" t="s">
        <v>916</v>
      </c>
      <c r="E714" s="177"/>
      <c r="F714" s="178">
        <v>120000</v>
      </c>
      <c r="G714" s="178">
        <v>126000</v>
      </c>
      <c r="H714" s="178">
        <v>126000</v>
      </c>
    </row>
    <row r="715" spans="1:8" ht="39.75" customHeight="1">
      <c r="A715" s="177" t="s">
        <v>1189</v>
      </c>
      <c r="B715" s="177" t="s">
        <v>85</v>
      </c>
      <c r="C715" s="177" t="s">
        <v>914</v>
      </c>
      <c r="D715" s="177" t="s">
        <v>916</v>
      </c>
      <c r="E715" s="177" t="s">
        <v>509</v>
      </c>
      <c r="F715" s="178">
        <v>120000</v>
      </c>
      <c r="G715" s="178">
        <v>126000</v>
      </c>
      <c r="H715" s="178">
        <v>126000</v>
      </c>
    </row>
    <row r="716" spans="1:8" ht="39.75" customHeight="1">
      <c r="A716" s="177" t="s">
        <v>1347</v>
      </c>
      <c r="B716" s="177" t="s">
        <v>85</v>
      </c>
      <c r="C716" s="177" t="s">
        <v>914</v>
      </c>
      <c r="D716" s="177" t="s">
        <v>918</v>
      </c>
      <c r="E716" s="177"/>
      <c r="F716" s="178">
        <v>1316984</v>
      </c>
      <c r="G716" s="178">
        <v>1120000</v>
      </c>
      <c r="H716" s="178">
        <v>1113000</v>
      </c>
    </row>
    <row r="717" spans="1:8" ht="39.75" customHeight="1">
      <c r="A717" s="177" t="s">
        <v>1452</v>
      </c>
      <c r="B717" s="177" t="s">
        <v>85</v>
      </c>
      <c r="C717" s="177" t="s">
        <v>914</v>
      </c>
      <c r="D717" s="177" t="s">
        <v>920</v>
      </c>
      <c r="E717" s="177"/>
      <c r="F717" s="178">
        <v>900534</v>
      </c>
      <c r="G717" s="178">
        <v>800000</v>
      </c>
      <c r="H717" s="178">
        <v>800000</v>
      </c>
    </row>
    <row r="718" spans="1:8" ht="39.75" customHeight="1">
      <c r="A718" s="177" t="s">
        <v>1189</v>
      </c>
      <c r="B718" s="177" t="s">
        <v>85</v>
      </c>
      <c r="C718" s="177" t="s">
        <v>914</v>
      </c>
      <c r="D718" s="177" t="s">
        <v>920</v>
      </c>
      <c r="E718" s="177" t="s">
        <v>509</v>
      </c>
      <c r="F718" s="178">
        <v>900534</v>
      </c>
      <c r="G718" s="178">
        <v>800000</v>
      </c>
      <c r="H718" s="178">
        <v>800000</v>
      </c>
    </row>
    <row r="719" spans="1:8" ht="39.75" customHeight="1">
      <c r="A719" s="177" t="s">
        <v>1453</v>
      </c>
      <c r="B719" s="177" t="s">
        <v>85</v>
      </c>
      <c r="C719" s="177" t="s">
        <v>914</v>
      </c>
      <c r="D719" s="177" t="s">
        <v>922</v>
      </c>
      <c r="E719" s="177"/>
      <c r="F719" s="178">
        <v>416450</v>
      </c>
      <c r="G719" s="178">
        <v>320000</v>
      </c>
      <c r="H719" s="178">
        <v>313000</v>
      </c>
    </row>
    <row r="720" spans="1:8" ht="39.75" customHeight="1">
      <c r="A720" s="177" t="s">
        <v>1189</v>
      </c>
      <c r="B720" s="177" t="s">
        <v>85</v>
      </c>
      <c r="C720" s="177" t="s">
        <v>914</v>
      </c>
      <c r="D720" s="177" t="s">
        <v>922</v>
      </c>
      <c r="E720" s="177" t="s">
        <v>509</v>
      </c>
      <c r="F720" s="178">
        <v>416450</v>
      </c>
      <c r="G720" s="178">
        <v>320000</v>
      </c>
      <c r="H720" s="178">
        <v>313000</v>
      </c>
    </row>
    <row r="721" spans="1:8" ht="39.75" customHeight="1">
      <c r="A721" s="177" t="s">
        <v>1428</v>
      </c>
      <c r="B721" s="177" t="s">
        <v>85</v>
      </c>
      <c r="C721" s="177" t="s">
        <v>914</v>
      </c>
      <c r="D721" s="177" t="s">
        <v>757</v>
      </c>
      <c r="E721" s="177"/>
      <c r="F721" s="178">
        <v>268950</v>
      </c>
      <c r="G721" s="178">
        <v>300000</v>
      </c>
      <c r="H721" s="178">
        <v>300000</v>
      </c>
    </row>
    <row r="722" spans="1:8" ht="39.75" customHeight="1">
      <c r="A722" s="177" t="s">
        <v>1454</v>
      </c>
      <c r="B722" s="177" t="s">
        <v>85</v>
      </c>
      <c r="C722" s="177" t="s">
        <v>914</v>
      </c>
      <c r="D722" s="177" t="s">
        <v>924</v>
      </c>
      <c r="E722" s="177"/>
      <c r="F722" s="178">
        <v>268950</v>
      </c>
      <c r="G722" s="178">
        <v>300000</v>
      </c>
      <c r="H722" s="178">
        <v>300000</v>
      </c>
    </row>
    <row r="723" spans="1:8" ht="39.75" customHeight="1">
      <c r="A723" s="177" t="s">
        <v>1189</v>
      </c>
      <c r="B723" s="177" t="s">
        <v>85</v>
      </c>
      <c r="C723" s="177" t="s">
        <v>914</v>
      </c>
      <c r="D723" s="177" t="s">
        <v>924</v>
      </c>
      <c r="E723" s="177" t="s">
        <v>509</v>
      </c>
      <c r="F723" s="178">
        <v>268950</v>
      </c>
      <c r="G723" s="178">
        <v>300000</v>
      </c>
      <c r="H723" s="178">
        <v>300000</v>
      </c>
    </row>
    <row r="724" spans="1:8" ht="39.75" customHeight="1">
      <c r="A724" s="177" t="s">
        <v>1340</v>
      </c>
      <c r="B724" s="177" t="s">
        <v>85</v>
      </c>
      <c r="C724" s="177" t="s">
        <v>914</v>
      </c>
      <c r="D724" s="177" t="s">
        <v>861</v>
      </c>
      <c r="E724" s="177"/>
      <c r="F724" s="178">
        <v>0</v>
      </c>
      <c r="G724" s="178">
        <v>0</v>
      </c>
      <c r="H724" s="178">
        <v>715000</v>
      </c>
    </row>
    <row r="725" spans="1:8" ht="39.75" customHeight="1">
      <c r="A725" s="177" t="s">
        <v>1455</v>
      </c>
      <c r="B725" s="177" t="s">
        <v>85</v>
      </c>
      <c r="C725" s="177" t="s">
        <v>914</v>
      </c>
      <c r="D725" s="177" t="s">
        <v>926</v>
      </c>
      <c r="E725" s="177"/>
      <c r="F725" s="178">
        <v>0</v>
      </c>
      <c r="G725" s="178">
        <v>0</v>
      </c>
      <c r="H725" s="178">
        <v>715000</v>
      </c>
    </row>
    <row r="726" spans="1:8" ht="39.75" customHeight="1">
      <c r="A726" s="177" t="s">
        <v>1189</v>
      </c>
      <c r="B726" s="177" t="s">
        <v>85</v>
      </c>
      <c r="C726" s="177" t="s">
        <v>914</v>
      </c>
      <c r="D726" s="177" t="s">
        <v>926</v>
      </c>
      <c r="E726" s="177" t="s">
        <v>509</v>
      </c>
      <c r="F726" s="178">
        <v>0</v>
      </c>
      <c r="G726" s="178">
        <v>0</v>
      </c>
      <c r="H726" s="178">
        <v>715000</v>
      </c>
    </row>
    <row r="727" spans="1:8" ht="39.75" customHeight="1">
      <c r="A727" s="177" t="s">
        <v>1431</v>
      </c>
      <c r="B727" s="177" t="s">
        <v>85</v>
      </c>
      <c r="C727" s="177" t="s">
        <v>914</v>
      </c>
      <c r="D727" s="177" t="s">
        <v>867</v>
      </c>
      <c r="E727" s="177"/>
      <c r="F727" s="178">
        <v>40361114</v>
      </c>
      <c r="G727" s="178">
        <v>42992839</v>
      </c>
      <c r="H727" s="178">
        <v>42992839</v>
      </c>
    </row>
    <row r="728" spans="1:8" ht="39.75" customHeight="1">
      <c r="A728" s="177" t="s">
        <v>1456</v>
      </c>
      <c r="B728" s="177" t="s">
        <v>85</v>
      </c>
      <c r="C728" s="177" t="s">
        <v>914</v>
      </c>
      <c r="D728" s="177" t="s">
        <v>928</v>
      </c>
      <c r="E728" s="177"/>
      <c r="F728" s="178">
        <v>40361114</v>
      </c>
      <c r="G728" s="178">
        <v>42992839</v>
      </c>
      <c r="H728" s="178">
        <v>42992839</v>
      </c>
    </row>
    <row r="729" spans="1:8" ht="39.75" customHeight="1">
      <c r="A729" s="177" t="s">
        <v>1457</v>
      </c>
      <c r="B729" s="177" t="s">
        <v>85</v>
      </c>
      <c r="C729" s="177" t="s">
        <v>914</v>
      </c>
      <c r="D729" s="177" t="s">
        <v>930</v>
      </c>
      <c r="E729" s="177"/>
      <c r="F729" s="178">
        <v>40361114</v>
      </c>
      <c r="G729" s="178">
        <v>42992839</v>
      </c>
      <c r="H729" s="178">
        <v>42992839</v>
      </c>
    </row>
    <row r="730" spans="1:8" ht="39.75" customHeight="1">
      <c r="A730" s="177" t="s">
        <v>1189</v>
      </c>
      <c r="B730" s="177" t="s">
        <v>85</v>
      </c>
      <c r="C730" s="177" t="s">
        <v>914</v>
      </c>
      <c r="D730" s="177" t="s">
        <v>930</v>
      </c>
      <c r="E730" s="177" t="s">
        <v>509</v>
      </c>
      <c r="F730" s="178">
        <v>40361114</v>
      </c>
      <c r="G730" s="178">
        <v>42992839</v>
      </c>
      <c r="H730" s="178">
        <v>42992839</v>
      </c>
    </row>
    <row r="731" spans="1:8" ht="39.75" customHeight="1">
      <c r="A731" s="177" t="s">
        <v>1458</v>
      </c>
      <c r="B731" s="177" t="s">
        <v>85</v>
      </c>
      <c r="C731" s="177" t="s">
        <v>914</v>
      </c>
      <c r="D731" s="177" t="s">
        <v>932</v>
      </c>
      <c r="E731" s="177"/>
      <c r="F731" s="178">
        <v>23167586</v>
      </c>
      <c r="G731" s="178">
        <v>25772870</v>
      </c>
      <c r="H731" s="178">
        <v>25772870</v>
      </c>
    </row>
    <row r="732" spans="1:8" ht="39.75" customHeight="1">
      <c r="A732" s="177" t="s">
        <v>1459</v>
      </c>
      <c r="B732" s="177" t="s">
        <v>85</v>
      </c>
      <c r="C732" s="177" t="s">
        <v>914</v>
      </c>
      <c r="D732" s="177" t="s">
        <v>934</v>
      </c>
      <c r="E732" s="177"/>
      <c r="F732" s="178">
        <v>23167586</v>
      </c>
      <c r="G732" s="178">
        <v>25772870</v>
      </c>
      <c r="H732" s="178">
        <v>25772870</v>
      </c>
    </row>
    <row r="733" spans="1:8" ht="39.75" customHeight="1">
      <c r="A733" s="177" t="s">
        <v>1460</v>
      </c>
      <c r="B733" s="177" t="s">
        <v>85</v>
      </c>
      <c r="C733" s="177" t="s">
        <v>914</v>
      </c>
      <c r="D733" s="177" t="s">
        <v>936</v>
      </c>
      <c r="E733" s="177"/>
      <c r="F733" s="178">
        <v>23167586</v>
      </c>
      <c r="G733" s="178">
        <v>25772870</v>
      </c>
      <c r="H733" s="178">
        <v>25772870</v>
      </c>
    </row>
    <row r="734" spans="1:8" ht="39.75" customHeight="1">
      <c r="A734" s="177" t="s">
        <v>1189</v>
      </c>
      <c r="B734" s="177" t="s">
        <v>85</v>
      </c>
      <c r="C734" s="177" t="s">
        <v>914</v>
      </c>
      <c r="D734" s="177" t="s">
        <v>936</v>
      </c>
      <c r="E734" s="177" t="s">
        <v>509</v>
      </c>
      <c r="F734" s="178">
        <v>23167586</v>
      </c>
      <c r="G734" s="178">
        <v>25772870</v>
      </c>
      <c r="H734" s="178">
        <v>25772870</v>
      </c>
    </row>
    <row r="735" spans="1:8" ht="39.75" customHeight="1">
      <c r="A735" s="177" t="s">
        <v>1461</v>
      </c>
      <c r="B735" s="177" t="s">
        <v>85</v>
      </c>
      <c r="C735" s="177" t="s">
        <v>914</v>
      </c>
      <c r="D735" s="177" t="s">
        <v>938</v>
      </c>
      <c r="E735" s="177"/>
      <c r="F735" s="178">
        <v>41343744</v>
      </c>
      <c r="G735" s="178">
        <v>42987224</v>
      </c>
      <c r="H735" s="178">
        <v>42987224</v>
      </c>
    </row>
    <row r="736" spans="1:8" ht="39.75" customHeight="1">
      <c r="A736" s="177" t="s">
        <v>1462</v>
      </c>
      <c r="B736" s="177" t="s">
        <v>85</v>
      </c>
      <c r="C736" s="177" t="s">
        <v>914</v>
      </c>
      <c r="D736" s="177" t="s">
        <v>940</v>
      </c>
      <c r="E736" s="177"/>
      <c r="F736" s="178">
        <v>41343744</v>
      </c>
      <c r="G736" s="178">
        <v>42987224</v>
      </c>
      <c r="H736" s="178">
        <v>42987224</v>
      </c>
    </row>
    <row r="737" spans="1:8" ht="39.75" customHeight="1">
      <c r="A737" s="177" t="s">
        <v>1463</v>
      </c>
      <c r="B737" s="177" t="s">
        <v>85</v>
      </c>
      <c r="C737" s="177" t="s">
        <v>914</v>
      </c>
      <c r="D737" s="177" t="s">
        <v>942</v>
      </c>
      <c r="E737" s="177"/>
      <c r="F737" s="178">
        <v>41006373</v>
      </c>
      <c r="G737" s="178">
        <v>42649853</v>
      </c>
      <c r="H737" s="178">
        <v>42606934</v>
      </c>
    </row>
    <row r="738" spans="1:8" ht="39.75" customHeight="1">
      <c r="A738" s="177" t="s">
        <v>1189</v>
      </c>
      <c r="B738" s="177" t="s">
        <v>85</v>
      </c>
      <c r="C738" s="177" t="s">
        <v>914</v>
      </c>
      <c r="D738" s="177" t="s">
        <v>942</v>
      </c>
      <c r="E738" s="177" t="s">
        <v>509</v>
      </c>
      <c r="F738" s="178">
        <v>41006373</v>
      </c>
      <c r="G738" s="178">
        <v>42649853</v>
      </c>
      <c r="H738" s="178">
        <v>42606934</v>
      </c>
    </row>
    <row r="739" spans="1:8" ht="39.75" customHeight="1">
      <c r="A739" s="177" t="s">
        <v>1434</v>
      </c>
      <c r="B739" s="177" t="s">
        <v>85</v>
      </c>
      <c r="C739" s="177" t="s">
        <v>914</v>
      </c>
      <c r="D739" s="177" t="s">
        <v>943</v>
      </c>
      <c r="E739" s="177"/>
      <c r="F739" s="178">
        <v>301540</v>
      </c>
      <c r="G739" s="178">
        <v>292498</v>
      </c>
      <c r="H739" s="178">
        <v>361274</v>
      </c>
    </row>
    <row r="740" spans="1:8" ht="39.75" customHeight="1">
      <c r="A740" s="177" t="s">
        <v>1189</v>
      </c>
      <c r="B740" s="177" t="s">
        <v>85</v>
      </c>
      <c r="C740" s="177" t="s">
        <v>914</v>
      </c>
      <c r="D740" s="177" t="s">
        <v>943</v>
      </c>
      <c r="E740" s="177" t="s">
        <v>509</v>
      </c>
      <c r="F740" s="178">
        <v>301540</v>
      </c>
      <c r="G740" s="178">
        <v>292498</v>
      </c>
      <c r="H740" s="178">
        <v>361274</v>
      </c>
    </row>
    <row r="741" spans="1:8" ht="39.75" customHeight="1">
      <c r="A741" s="177" t="s">
        <v>1436</v>
      </c>
      <c r="B741" s="177" t="s">
        <v>85</v>
      </c>
      <c r="C741" s="177" t="s">
        <v>914</v>
      </c>
      <c r="D741" s="177" t="s">
        <v>944</v>
      </c>
      <c r="E741" s="177"/>
      <c r="F741" s="178">
        <v>35831</v>
      </c>
      <c r="G741" s="178">
        <v>44873</v>
      </c>
      <c r="H741" s="178">
        <v>19016</v>
      </c>
    </row>
    <row r="742" spans="1:8" ht="39.75" customHeight="1">
      <c r="A742" s="177" t="s">
        <v>1189</v>
      </c>
      <c r="B742" s="177" t="s">
        <v>85</v>
      </c>
      <c r="C742" s="177" t="s">
        <v>914</v>
      </c>
      <c r="D742" s="177" t="s">
        <v>944</v>
      </c>
      <c r="E742" s="177" t="s">
        <v>509</v>
      </c>
      <c r="F742" s="178">
        <v>35831</v>
      </c>
      <c r="G742" s="178">
        <v>44873</v>
      </c>
      <c r="H742" s="178">
        <v>19016</v>
      </c>
    </row>
    <row r="743" spans="1:8" ht="39.75" customHeight="1">
      <c r="A743" s="177" t="s">
        <v>880</v>
      </c>
      <c r="B743" s="177" t="s">
        <v>85</v>
      </c>
      <c r="C743" s="177" t="s">
        <v>914</v>
      </c>
      <c r="D743" s="177" t="s">
        <v>879</v>
      </c>
      <c r="E743" s="177"/>
      <c r="F743" s="178">
        <v>2001625</v>
      </c>
      <c r="G743" s="178">
        <v>0</v>
      </c>
      <c r="H743" s="178">
        <v>0</v>
      </c>
    </row>
    <row r="744" spans="1:8" ht="39.75" customHeight="1">
      <c r="A744" s="177" t="s">
        <v>1437</v>
      </c>
      <c r="B744" s="177" t="s">
        <v>85</v>
      </c>
      <c r="C744" s="177" t="s">
        <v>914</v>
      </c>
      <c r="D744" s="177" t="s">
        <v>879</v>
      </c>
      <c r="E744" s="177"/>
      <c r="F744" s="178">
        <v>2001625</v>
      </c>
      <c r="G744" s="178">
        <v>0</v>
      </c>
      <c r="H744" s="178">
        <v>0</v>
      </c>
    </row>
    <row r="745" spans="1:8" ht="39.75" customHeight="1">
      <c r="A745" s="177" t="s">
        <v>1141</v>
      </c>
      <c r="B745" s="177" t="s">
        <v>85</v>
      </c>
      <c r="C745" s="177" t="s">
        <v>914</v>
      </c>
      <c r="D745" s="177" t="s">
        <v>881</v>
      </c>
      <c r="E745" s="177"/>
      <c r="F745" s="178">
        <v>1887700</v>
      </c>
      <c r="G745" s="178">
        <v>0</v>
      </c>
      <c r="H745" s="178">
        <v>0</v>
      </c>
    </row>
    <row r="746" spans="1:8" ht="39.75" customHeight="1">
      <c r="A746" s="177" t="s">
        <v>1189</v>
      </c>
      <c r="B746" s="177" t="s">
        <v>85</v>
      </c>
      <c r="C746" s="177" t="s">
        <v>914</v>
      </c>
      <c r="D746" s="177" t="s">
        <v>881</v>
      </c>
      <c r="E746" s="177" t="s">
        <v>509</v>
      </c>
      <c r="F746" s="178">
        <v>1887700</v>
      </c>
      <c r="G746" s="178">
        <v>0</v>
      </c>
      <c r="H746" s="178">
        <v>0</v>
      </c>
    </row>
    <row r="747" spans="1:8" ht="39.75" customHeight="1">
      <c r="A747" s="177" t="s">
        <v>1438</v>
      </c>
      <c r="B747" s="177" t="s">
        <v>85</v>
      </c>
      <c r="C747" s="177" t="s">
        <v>914</v>
      </c>
      <c r="D747" s="177" t="s">
        <v>883</v>
      </c>
      <c r="E747" s="177"/>
      <c r="F747" s="178">
        <v>113925</v>
      </c>
      <c r="G747" s="178">
        <v>0</v>
      </c>
      <c r="H747" s="178">
        <v>0</v>
      </c>
    </row>
    <row r="748" spans="1:8" ht="39.75" customHeight="1">
      <c r="A748" s="177" t="s">
        <v>1189</v>
      </c>
      <c r="B748" s="177" t="s">
        <v>85</v>
      </c>
      <c r="C748" s="177" t="s">
        <v>914</v>
      </c>
      <c r="D748" s="177" t="s">
        <v>883</v>
      </c>
      <c r="E748" s="177" t="s">
        <v>509</v>
      </c>
      <c r="F748" s="178">
        <v>113925</v>
      </c>
      <c r="G748" s="178">
        <v>0</v>
      </c>
      <c r="H748" s="178">
        <v>0</v>
      </c>
    </row>
    <row r="749" spans="1:8" ht="39.75" customHeight="1">
      <c r="A749" s="177" t="s">
        <v>1464</v>
      </c>
      <c r="B749" s="177" t="s">
        <v>85</v>
      </c>
      <c r="C749" s="177" t="s">
        <v>946</v>
      </c>
      <c r="D749" s="177"/>
      <c r="E749" s="177"/>
      <c r="F749" s="178">
        <v>5950338</v>
      </c>
      <c r="G749" s="178">
        <v>5444674</v>
      </c>
      <c r="H749" s="178">
        <v>5444674</v>
      </c>
    </row>
    <row r="750" spans="1:8" ht="39.75" customHeight="1">
      <c r="A750" s="177" t="s">
        <v>1336</v>
      </c>
      <c r="B750" s="177" t="s">
        <v>85</v>
      </c>
      <c r="C750" s="177" t="s">
        <v>946</v>
      </c>
      <c r="D750" s="177" t="s">
        <v>755</v>
      </c>
      <c r="E750" s="177"/>
      <c r="F750" s="178">
        <v>2201950</v>
      </c>
      <c r="G750" s="178">
        <v>1576020</v>
      </c>
      <c r="H750" s="178">
        <v>1576020</v>
      </c>
    </row>
    <row r="751" spans="1:8" ht="39.75" customHeight="1">
      <c r="A751" s="177" t="s">
        <v>1337</v>
      </c>
      <c r="B751" s="177" t="s">
        <v>85</v>
      </c>
      <c r="C751" s="177" t="s">
        <v>946</v>
      </c>
      <c r="D751" s="177" t="s">
        <v>853</v>
      </c>
      <c r="E751" s="177"/>
      <c r="F751" s="178">
        <v>1741040</v>
      </c>
      <c r="G751" s="178">
        <v>1576020</v>
      </c>
      <c r="H751" s="178">
        <v>1576020</v>
      </c>
    </row>
    <row r="752" spans="1:8" ht="39.75" customHeight="1">
      <c r="A752" s="177" t="s">
        <v>1465</v>
      </c>
      <c r="B752" s="177" t="s">
        <v>85</v>
      </c>
      <c r="C752" s="177" t="s">
        <v>946</v>
      </c>
      <c r="D752" s="177" t="s">
        <v>948</v>
      </c>
      <c r="E752" s="177"/>
      <c r="F752" s="178">
        <v>1506170</v>
      </c>
      <c r="G752" s="178">
        <v>1576020</v>
      </c>
      <c r="H752" s="178">
        <v>1576020</v>
      </c>
    </row>
    <row r="753" spans="1:8" ht="39.75" customHeight="1">
      <c r="A753" s="177" t="s">
        <v>1189</v>
      </c>
      <c r="B753" s="177" t="s">
        <v>85</v>
      </c>
      <c r="C753" s="177" t="s">
        <v>946</v>
      </c>
      <c r="D753" s="177" t="s">
        <v>948</v>
      </c>
      <c r="E753" s="177" t="s">
        <v>509</v>
      </c>
      <c r="F753" s="178">
        <v>1506170</v>
      </c>
      <c r="G753" s="178">
        <v>1576020</v>
      </c>
      <c r="H753" s="178">
        <v>1576020</v>
      </c>
    </row>
    <row r="754" spans="1:8" ht="39.75" customHeight="1">
      <c r="A754" s="177" t="s">
        <v>1466</v>
      </c>
      <c r="B754" s="177" t="s">
        <v>85</v>
      </c>
      <c r="C754" s="177" t="s">
        <v>946</v>
      </c>
      <c r="D754" s="177" t="s">
        <v>950</v>
      </c>
      <c r="E754" s="177"/>
      <c r="F754" s="178">
        <v>131670</v>
      </c>
      <c r="G754" s="178">
        <v>0</v>
      </c>
      <c r="H754" s="178">
        <v>0</v>
      </c>
    </row>
    <row r="755" spans="1:8" ht="39.75" customHeight="1">
      <c r="A755" s="177" t="s">
        <v>1189</v>
      </c>
      <c r="B755" s="177" t="s">
        <v>85</v>
      </c>
      <c r="C755" s="177" t="s">
        <v>946</v>
      </c>
      <c r="D755" s="177" t="s">
        <v>950</v>
      </c>
      <c r="E755" s="177" t="s">
        <v>509</v>
      </c>
      <c r="F755" s="178">
        <v>131670</v>
      </c>
      <c r="G755" s="178">
        <v>0</v>
      </c>
      <c r="H755" s="178">
        <v>0</v>
      </c>
    </row>
    <row r="756" spans="1:8" ht="39.75" customHeight="1">
      <c r="A756" s="177" t="s">
        <v>1467</v>
      </c>
      <c r="B756" s="177" t="s">
        <v>85</v>
      </c>
      <c r="C756" s="177" t="s">
        <v>946</v>
      </c>
      <c r="D756" s="177" t="s">
        <v>952</v>
      </c>
      <c r="E756" s="177"/>
      <c r="F756" s="178">
        <v>103200</v>
      </c>
      <c r="G756" s="178">
        <v>0</v>
      </c>
      <c r="H756" s="178">
        <v>0</v>
      </c>
    </row>
    <row r="757" spans="1:8" ht="39.75" customHeight="1">
      <c r="A757" s="177" t="s">
        <v>1189</v>
      </c>
      <c r="B757" s="177" t="s">
        <v>85</v>
      </c>
      <c r="C757" s="177" t="s">
        <v>946</v>
      </c>
      <c r="D757" s="177" t="s">
        <v>952</v>
      </c>
      <c r="E757" s="177" t="s">
        <v>509</v>
      </c>
      <c r="F757" s="178">
        <v>103200</v>
      </c>
      <c r="G757" s="178">
        <v>0</v>
      </c>
      <c r="H757" s="178">
        <v>0</v>
      </c>
    </row>
    <row r="758" spans="1:8" ht="39.75" customHeight="1">
      <c r="A758" s="177" t="s">
        <v>1468</v>
      </c>
      <c r="B758" s="177" t="s">
        <v>85</v>
      </c>
      <c r="C758" s="177" t="s">
        <v>946</v>
      </c>
      <c r="D758" s="177" t="s">
        <v>954</v>
      </c>
      <c r="E758" s="177"/>
      <c r="F758" s="178">
        <v>460910</v>
      </c>
      <c r="G758" s="178">
        <v>0</v>
      </c>
      <c r="H758" s="178">
        <v>0</v>
      </c>
    </row>
    <row r="759" spans="1:8" ht="39.75" customHeight="1">
      <c r="A759" s="177" t="s">
        <v>1469</v>
      </c>
      <c r="B759" s="177" t="s">
        <v>85</v>
      </c>
      <c r="C759" s="177" t="s">
        <v>946</v>
      </c>
      <c r="D759" s="177" t="s">
        <v>956</v>
      </c>
      <c r="E759" s="177"/>
      <c r="F759" s="178">
        <v>460910</v>
      </c>
      <c r="G759" s="178">
        <v>0</v>
      </c>
      <c r="H759" s="178">
        <v>0</v>
      </c>
    </row>
    <row r="760" spans="1:8" ht="39.75" customHeight="1">
      <c r="A760" s="177" t="s">
        <v>1140</v>
      </c>
      <c r="B760" s="177" t="s">
        <v>85</v>
      </c>
      <c r="C760" s="177" t="s">
        <v>946</v>
      </c>
      <c r="D760" s="177" t="s">
        <v>956</v>
      </c>
      <c r="E760" s="177" t="s">
        <v>384</v>
      </c>
      <c r="F760" s="178">
        <v>460910</v>
      </c>
      <c r="G760" s="178">
        <v>0</v>
      </c>
      <c r="H760" s="178">
        <v>0</v>
      </c>
    </row>
    <row r="761" spans="1:8" ht="39.75" customHeight="1">
      <c r="A761" s="177" t="s">
        <v>1431</v>
      </c>
      <c r="B761" s="177" t="s">
        <v>85</v>
      </c>
      <c r="C761" s="177" t="s">
        <v>946</v>
      </c>
      <c r="D761" s="177" t="s">
        <v>867</v>
      </c>
      <c r="E761" s="177"/>
      <c r="F761" s="178">
        <v>3748388</v>
      </c>
      <c r="G761" s="178">
        <v>3868654</v>
      </c>
      <c r="H761" s="178">
        <v>3868654</v>
      </c>
    </row>
    <row r="762" spans="1:8" ht="39.75" customHeight="1">
      <c r="A762" s="177" t="s">
        <v>1470</v>
      </c>
      <c r="B762" s="177" t="s">
        <v>85</v>
      </c>
      <c r="C762" s="177" t="s">
        <v>946</v>
      </c>
      <c r="D762" s="177" t="s">
        <v>958</v>
      </c>
      <c r="E762" s="177"/>
      <c r="F762" s="178">
        <v>1628888</v>
      </c>
      <c r="G762" s="178">
        <v>1617484</v>
      </c>
      <c r="H762" s="178">
        <v>1617484</v>
      </c>
    </row>
    <row r="763" spans="1:8" ht="39.75" customHeight="1">
      <c r="A763" s="177" t="s">
        <v>1467</v>
      </c>
      <c r="B763" s="177" t="s">
        <v>85</v>
      </c>
      <c r="C763" s="177" t="s">
        <v>946</v>
      </c>
      <c r="D763" s="177" t="s">
        <v>959</v>
      </c>
      <c r="E763" s="177"/>
      <c r="F763" s="178">
        <v>1628888</v>
      </c>
      <c r="G763" s="178">
        <v>1617484</v>
      </c>
      <c r="H763" s="178">
        <v>1617484</v>
      </c>
    </row>
    <row r="764" spans="1:8" ht="39.75" customHeight="1">
      <c r="A764" s="177" t="s">
        <v>1189</v>
      </c>
      <c r="B764" s="177" t="s">
        <v>85</v>
      </c>
      <c r="C764" s="177" t="s">
        <v>946</v>
      </c>
      <c r="D764" s="177" t="s">
        <v>959</v>
      </c>
      <c r="E764" s="177" t="s">
        <v>509</v>
      </c>
      <c r="F764" s="178">
        <v>1628888</v>
      </c>
      <c r="G764" s="178">
        <v>1617484</v>
      </c>
      <c r="H764" s="178">
        <v>1617484</v>
      </c>
    </row>
    <row r="765" spans="1:8" ht="39.75" customHeight="1">
      <c r="A765" s="177" t="s">
        <v>1446</v>
      </c>
      <c r="B765" s="177" t="s">
        <v>85</v>
      </c>
      <c r="C765" s="177" t="s">
        <v>946</v>
      </c>
      <c r="D765" s="177" t="s">
        <v>903</v>
      </c>
      <c r="E765" s="177"/>
      <c r="F765" s="178">
        <v>2119500</v>
      </c>
      <c r="G765" s="178">
        <v>2251170</v>
      </c>
      <c r="H765" s="178">
        <v>2251170</v>
      </c>
    </row>
    <row r="766" spans="1:8" ht="39.75" customHeight="1">
      <c r="A766" s="177" t="s">
        <v>1471</v>
      </c>
      <c r="B766" s="177" t="s">
        <v>85</v>
      </c>
      <c r="C766" s="177" t="s">
        <v>946</v>
      </c>
      <c r="D766" s="177" t="s">
        <v>961</v>
      </c>
      <c r="E766" s="177"/>
      <c r="F766" s="178">
        <v>2119500</v>
      </c>
      <c r="G766" s="178">
        <v>2251170</v>
      </c>
      <c r="H766" s="178">
        <v>2251170</v>
      </c>
    </row>
    <row r="767" spans="1:8" ht="39.75" customHeight="1">
      <c r="A767" s="177" t="s">
        <v>1189</v>
      </c>
      <c r="B767" s="177" t="s">
        <v>85</v>
      </c>
      <c r="C767" s="177" t="s">
        <v>946</v>
      </c>
      <c r="D767" s="177" t="s">
        <v>961</v>
      </c>
      <c r="E767" s="177" t="s">
        <v>509</v>
      </c>
      <c r="F767" s="178">
        <v>2119500</v>
      </c>
      <c r="G767" s="178">
        <v>2251170</v>
      </c>
      <c r="H767" s="178">
        <v>2251170</v>
      </c>
    </row>
    <row r="768" spans="1:8" ht="39.75" customHeight="1">
      <c r="A768" s="177" t="s">
        <v>1472</v>
      </c>
      <c r="B768" s="177" t="s">
        <v>85</v>
      </c>
      <c r="C768" s="177" t="s">
        <v>963</v>
      </c>
      <c r="D768" s="177"/>
      <c r="E768" s="177"/>
      <c r="F768" s="178">
        <v>26748288</v>
      </c>
      <c r="G768" s="178">
        <v>32225560</v>
      </c>
      <c r="H768" s="178">
        <v>32225560</v>
      </c>
    </row>
    <row r="769" spans="1:8" ht="39.75" customHeight="1">
      <c r="A769" s="177" t="s">
        <v>1431</v>
      </c>
      <c r="B769" s="177" t="s">
        <v>85</v>
      </c>
      <c r="C769" s="177" t="s">
        <v>963</v>
      </c>
      <c r="D769" s="177" t="s">
        <v>867</v>
      </c>
      <c r="E769" s="177"/>
      <c r="F769" s="178">
        <v>26176288</v>
      </c>
      <c r="G769" s="178">
        <v>32225560</v>
      </c>
      <c r="H769" s="178">
        <v>32225560</v>
      </c>
    </row>
    <row r="770" spans="1:8" ht="39.75" customHeight="1">
      <c r="A770" s="177" t="s">
        <v>1446</v>
      </c>
      <c r="B770" s="177" t="s">
        <v>85</v>
      </c>
      <c r="C770" s="177" t="s">
        <v>963</v>
      </c>
      <c r="D770" s="177" t="s">
        <v>903</v>
      </c>
      <c r="E770" s="177"/>
      <c r="F770" s="178">
        <v>26176288</v>
      </c>
      <c r="G770" s="178">
        <v>32225560</v>
      </c>
      <c r="H770" s="178">
        <v>32225560</v>
      </c>
    </row>
    <row r="771" spans="1:8" ht="39.75" customHeight="1">
      <c r="A771" s="177" t="s">
        <v>1473</v>
      </c>
      <c r="B771" s="177" t="s">
        <v>85</v>
      </c>
      <c r="C771" s="177" t="s">
        <v>963</v>
      </c>
      <c r="D771" s="177" t="s">
        <v>965</v>
      </c>
      <c r="E771" s="177"/>
      <c r="F771" s="178">
        <v>26176288</v>
      </c>
      <c r="G771" s="178">
        <v>32225560</v>
      </c>
      <c r="H771" s="178">
        <v>32225560</v>
      </c>
    </row>
    <row r="772" spans="1:8" ht="39.75" customHeight="1">
      <c r="A772" s="177" t="s">
        <v>1189</v>
      </c>
      <c r="B772" s="177" t="s">
        <v>85</v>
      </c>
      <c r="C772" s="177" t="s">
        <v>963</v>
      </c>
      <c r="D772" s="177" t="s">
        <v>965</v>
      </c>
      <c r="E772" s="177" t="s">
        <v>509</v>
      </c>
      <c r="F772" s="178">
        <v>26176288</v>
      </c>
      <c r="G772" s="178">
        <v>32225560</v>
      </c>
      <c r="H772" s="178">
        <v>32225560</v>
      </c>
    </row>
    <row r="773" spans="1:8" ht="39.75" customHeight="1">
      <c r="A773" s="177" t="s">
        <v>880</v>
      </c>
      <c r="B773" s="177" t="s">
        <v>85</v>
      </c>
      <c r="C773" s="177" t="s">
        <v>963</v>
      </c>
      <c r="D773" s="177" t="s">
        <v>879</v>
      </c>
      <c r="E773" s="177"/>
      <c r="F773" s="178">
        <v>572000</v>
      </c>
      <c r="G773" s="178">
        <v>0</v>
      </c>
      <c r="H773" s="178">
        <v>0</v>
      </c>
    </row>
    <row r="774" spans="1:8" ht="39.75" customHeight="1">
      <c r="A774" s="177" t="s">
        <v>1437</v>
      </c>
      <c r="B774" s="177" t="s">
        <v>85</v>
      </c>
      <c r="C774" s="177" t="s">
        <v>963</v>
      </c>
      <c r="D774" s="177" t="s">
        <v>879</v>
      </c>
      <c r="E774" s="177"/>
      <c r="F774" s="178">
        <v>572000</v>
      </c>
      <c r="G774" s="178">
        <v>0</v>
      </c>
      <c r="H774" s="178">
        <v>0</v>
      </c>
    </row>
    <row r="775" spans="1:8" ht="39.75" customHeight="1">
      <c r="A775" s="177" t="s">
        <v>1141</v>
      </c>
      <c r="B775" s="177" t="s">
        <v>85</v>
      </c>
      <c r="C775" s="177" t="s">
        <v>963</v>
      </c>
      <c r="D775" s="177" t="s">
        <v>881</v>
      </c>
      <c r="E775" s="177"/>
      <c r="F775" s="178">
        <v>572000</v>
      </c>
      <c r="G775" s="178">
        <v>0</v>
      </c>
      <c r="H775" s="178">
        <v>0</v>
      </c>
    </row>
    <row r="776" spans="1:8" ht="39.75" customHeight="1">
      <c r="A776" s="177" t="s">
        <v>1189</v>
      </c>
      <c r="B776" s="177" t="s">
        <v>85</v>
      </c>
      <c r="C776" s="177" t="s">
        <v>963</v>
      </c>
      <c r="D776" s="177" t="s">
        <v>881</v>
      </c>
      <c r="E776" s="177" t="s">
        <v>509</v>
      </c>
      <c r="F776" s="178">
        <v>572000</v>
      </c>
      <c r="G776" s="178">
        <v>0</v>
      </c>
      <c r="H776" s="178">
        <v>0</v>
      </c>
    </row>
    <row r="777" spans="1:8" ht="39.75" customHeight="1">
      <c r="A777" s="177" t="s">
        <v>1345</v>
      </c>
      <c r="B777" s="177" t="s">
        <v>85</v>
      </c>
      <c r="C777" s="177" t="s">
        <v>967</v>
      </c>
      <c r="D777" s="177"/>
      <c r="E777" s="177"/>
      <c r="F777" s="178">
        <v>135585072.95</v>
      </c>
      <c r="G777" s="178">
        <v>141263385</v>
      </c>
      <c r="H777" s="178">
        <v>134868185</v>
      </c>
    </row>
    <row r="778" spans="1:8" ht="39.75" customHeight="1">
      <c r="A778" s="177" t="s">
        <v>1346</v>
      </c>
      <c r="B778" s="177" t="s">
        <v>85</v>
      </c>
      <c r="C778" s="177" t="s">
        <v>969</v>
      </c>
      <c r="D778" s="177"/>
      <c r="E778" s="177"/>
      <c r="F778" s="178">
        <v>135585072.95</v>
      </c>
      <c r="G778" s="178">
        <v>141263385</v>
      </c>
      <c r="H778" s="178">
        <v>134868185</v>
      </c>
    </row>
    <row r="779" spans="1:8" ht="39.75" customHeight="1">
      <c r="A779" s="177" t="s">
        <v>1242</v>
      </c>
      <c r="B779" s="177" t="s">
        <v>85</v>
      </c>
      <c r="C779" s="177" t="s">
        <v>969</v>
      </c>
      <c r="D779" s="177" t="s">
        <v>633</v>
      </c>
      <c r="E779" s="177"/>
      <c r="F779" s="178">
        <v>263690</v>
      </c>
      <c r="G779" s="178">
        <v>0</v>
      </c>
      <c r="H779" s="178">
        <v>0</v>
      </c>
    </row>
    <row r="780" spans="1:8" ht="39.75" customHeight="1">
      <c r="A780" s="177" t="s">
        <v>1243</v>
      </c>
      <c r="B780" s="177" t="s">
        <v>85</v>
      </c>
      <c r="C780" s="177" t="s">
        <v>969</v>
      </c>
      <c r="D780" s="177" t="s">
        <v>635</v>
      </c>
      <c r="E780" s="177"/>
      <c r="F780" s="178">
        <v>263690</v>
      </c>
      <c r="G780" s="178">
        <v>0</v>
      </c>
      <c r="H780" s="178">
        <v>0</v>
      </c>
    </row>
    <row r="781" spans="1:8" ht="39.75" customHeight="1">
      <c r="A781" s="177" t="s">
        <v>1244</v>
      </c>
      <c r="B781" s="177" t="s">
        <v>85</v>
      </c>
      <c r="C781" s="177" t="s">
        <v>969</v>
      </c>
      <c r="D781" s="177" t="s">
        <v>637</v>
      </c>
      <c r="E781" s="177"/>
      <c r="F781" s="178">
        <v>143690</v>
      </c>
      <c r="G781" s="178">
        <v>0</v>
      </c>
      <c r="H781" s="178">
        <v>0</v>
      </c>
    </row>
    <row r="782" spans="1:8" ht="39.75" customHeight="1">
      <c r="A782" s="177" t="s">
        <v>1189</v>
      </c>
      <c r="B782" s="177" t="s">
        <v>85</v>
      </c>
      <c r="C782" s="177" t="s">
        <v>969</v>
      </c>
      <c r="D782" s="177" t="s">
        <v>637</v>
      </c>
      <c r="E782" s="177" t="s">
        <v>509</v>
      </c>
      <c r="F782" s="178">
        <v>143690</v>
      </c>
      <c r="G782" s="178">
        <v>0</v>
      </c>
      <c r="H782" s="178">
        <v>0</v>
      </c>
    </row>
    <row r="783" spans="1:8" ht="39.75" customHeight="1">
      <c r="A783" s="177" t="s">
        <v>1245</v>
      </c>
      <c r="B783" s="177" t="s">
        <v>85</v>
      </c>
      <c r="C783" s="177" t="s">
        <v>969</v>
      </c>
      <c r="D783" s="177" t="s">
        <v>639</v>
      </c>
      <c r="E783" s="177"/>
      <c r="F783" s="178">
        <v>120000</v>
      </c>
      <c r="G783" s="178">
        <v>0</v>
      </c>
      <c r="H783" s="178">
        <v>0</v>
      </c>
    </row>
    <row r="784" spans="1:8" ht="39.75" customHeight="1">
      <c r="A784" s="177" t="s">
        <v>1189</v>
      </c>
      <c r="B784" s="177" t="s">
        <v>85</v>
      </c>
      <c r="C784" s="177" t="s">
        <v>969</v>
      </c>
      <c r="D784" s="177" t="s">
        <v>639</v>
      </c>
      <c r="E784" s="177" t="s">
        <v>509</v>
      </c>
      <c r="F784" s="178">
        <v>120000</v>
      </c>
      <c r="G784" s="178">
        <v>0</v>
      </c>
      <c r="H784" s="178">
        <v>0</v>
      </c>
    </row>
    <row r="785" spans="1:8" ht="39.75" customHeight="1">
      <c r="A785" s="177" t="s">
        <v>1336</v>
      </c>
      <c r="B785" s="177" t="s">
        <v>85</v>
      </c>
      <c r="C785" s="177" t="s">
        <v>969</v>
      </c>
      <c r="D785" s="177" t="s">
        <v>755</v>
      </c>
      <c r="E785" s="177"/>
      <c r="F785" s="178">
        <v>16123481</v>
      </c>
      <c r="G785" s="178">
        <v>12333100</v>
      </c>
      <c r="H785" s="178">
        <v>5937900</v>
      </c>
    </row>
    <row r="786" spans="1:8" ht="39.75" customHeight="1">
      <c r="A786" s="177" t="s">
        <v>1347</v>
      </c>
      <c r="B786" s="177" t="s">
        <v>85</v>
      </c>
      <c r="C786" s="177" t="s">
        <v>969</v>
      </c>
      <c r="D786" s="177" t="s">
        <v>918</v>
      </c>
      <c r="E786" s="177"/>
      <c r="F786" s="178">
        <v>16063481</v>
      </c>
      <c r="G786" s="178">
        <v>11583100</v>
      </c>
      <c r="H786" s="178">
        <v>5937900</v>
      </c>
    </row>
    <row r="787" spans="1:8" ht="39.75" customHeight="1">
      <c r="A787" s="177" t="s">
        <v>1452</v>
      </c>
      <c r="B787" s="177" t="s">
        <v>85</v>
      </c>
      <c r="C787" s="177" t="s">
        <v>969</v>
      </c>
      <c r="D787" s="177" t="s">
        <v>920</v>
      </c>
      <c r="E787" s="177"/>
      <c r="F787" s="178">
        <v>12169971</v>
      </c>
      <c r="G787" s="178">
        <v>8072600</v>
      </c>
      <c r="H787" s="178">
        <v>2372900</v>
      </c>
    </row>
    <row r="788" spans="1:8" ht="39.75" customHeight="1">
      <c r="A788" s="177" t="s">
        <v>1189</v>
      </c>
      <c r="B788" s="177" t="s">
        <v>85</v>
      </c>
      <c r="C788" s="177" t="s">
        <v>969</v>
      </c>
      <c r="D788" s="177" t="s">
        <v>920</v>
      </c>
      <c r="E788" s="177" t="s">
        <v>509</v>
      </c>
      <c r="F788" s="178">
        <v>12169971</v>
      </c>
      <c r="G788" s="178">
        <v>8072600</v>
      </c>
      <c r="H788" s="178">
        <v>2372900</v>
      </c>
    </row>
    <row r="789" spans="1:8" ht="39.75" customHeight="1">
      <c r="A789" s="177" t="s">
        <v>1453</v>
      </c>
      <c r="B789" s="177" t="s">
        <v>85</v>
      </c>
      <c r="C789" s="177" t="s">
        <v>969</v>
      </c>
      <c r="D789" s="177" t="s">
        <v>922</v>
      </c>
      <c r="E789" s="177"/>
      <c r="F789" s="178">
        <v>2793510</v>
      </c>
      <c r="G789" s="178">
        <v>3510500</v>
      </c>
      <c r="H789" s="178">
        <v>3565000</v>
      </c>
    </row>
    <row r="790" spans="1:8" ht="39.75" customHeight="1">
      <c r="A790" s="177" t="s">
        <v>1189</v>
      </c>
      <c r="B790" s="177" t="s">
        <v>85</v>
      </c>
      <c r="C790" s="177" t="s">
        <v>969</v>
      </c>
      <c r="D790" s="177" t="s">
        <v>922</v>
      </c>
      <c r="E790" s="177" t="s">
        <v>509</v>
      </c>
      <c r="F790" s="178">
        <v>2793510</v>
      </c>
      <c r="G790" s="178">
        <v>3510500</v>
      </c>
      <c r="H790" s="178">
        <v>3565000</v>
      </c>
    </row>
    <row r="791" spans="1:8" ht="39.75" customHeight="1">
      <c r="A791" s="177" t="s">
        <v>1474</v>
      </c>
      <c r="B791" s="177" t="s">
        <v>85</v>
      </c>
      <c r="C791" s="177" t="s">
        <v>969</v>
      </c>
      <c r="D791" s="177" t="s">
        <v>971</v>
      </c>
      <c r="E791" s="177"/>
      <c r="F791" s="178">
        <v>1100000</v>
      </c>
      <c r="G791" s="178">
        <v>0</v>
      </c>
      <c r="H791" s="178">
        <v>0</v>
      </c>
    </row>
    <row r="792" spans="1:8" ht="39.75" customHeight="1">
      <c r="A792" s="177" t="s">
        <v>1189</v>
      </c>
      <c r="B792" s="177" t="s">
        <v>85</v>
      </c>
      <c r="C792" s="177" t="s">
        <v>969</v>
      </c>
      <c r="D792" s="177" t="s">
        <v>971</v>
      </c>
      <c r="E792" s="177" t="s">
        <v>509</v>
      </c>
      <c r="F792" s="178">
        <v>1100000</v>
      </c>
      <c r="G792" s="178">
        <v>0</v>
      </c>
      <c r="H792" s="178">
        <v>0</v>
      </c>
    </row>
    <row r="793" spans="1:8" ht="39.75" customHeight="1">
      <c r="A793" s="177" t="s">
        <v>1340</v>
      </c>
      <c r="B793" s="177" t="s">
        <v>85</v>
      </c>
      <c r="C793" s="177" t="s">
        <v>969</v>
      </c>
      <c r="D793" s="177" t="s">
        <v>861</v>
      </c>
      <c r="E793" s="177"/>
      <c r="F793" s="178">
        <v>60000</v>
      </c>
      <c r="G793" s="178">
        <v>750000</v>
      </c>
      <c r="H793" s="178">
        <v>0</v>
      </c>
    </row>
    <row r="794" spans="1:8" ht="39.75" customHeight="1">
      <c r="A794" s="177" t="s">
        <v>1455</v>
      </c>
      <c r="B794" s="177" t="s">
        <v>85</v>
      </c>
      <c r="C794" s="177" t="s">
        <v>969</v>
      </c>
      <c r="D794" s="177" t="s">
        <v>926</v>
      </c>
      <c r="E794" s="177"/>
      <c r="F794" s="178">
        <v>60000</v>
      </c>
      <c r="G794" s="178">
        <v>750000</v>
      </c>
      <c r="H794" s="178">
        <v>0</v>
      </c>
    </row>
    <row r="795" spans="1:8" ht="39.75" customHeight="1">
      <c r="A795" s="177" t="s">
        <v>1189</v>
      </c>
      <c r="B795" s="177" t="s">
        <v>85</v>
      </c>
      <c r="C795" s="177" t="s">
        <v>969</v>
      </c>
      <c r="D795" s="177" t="s">
        <v>926</v>
      </c>
      <c r="E795" s="177" t="s">
        <v>509</v>
      </c>
      <c r="F795" s="178">
        <v>60000</v>
      </c>
      <c r="G795" s="178">
        <v>750000</v>
      </c>
      <c r="H795" s="178">
        <v>0</v>
      </c>
    </row>
    <row r="796" spans="1:8" ht="39.75" customHeight="1">
      <c r="A796" s="177" t="s">
        <v>1461</v>
      </c>
      <c r="B796" s="177" t="s">
        <v>85</v>
      </c>
      <c r="C796" s="177" t="s">
        <v>969</v>
      </c>
      <c r="D796" s="177" t="s">
        <v>938</v>
      </c>
      <c r="E796" s="177"/>
      <c r="F796" s="178">
        <v>117637701.95</v>
      </c>
      <c r="G796" s="178">
        <v>128930285</v>
      </c>
      <c r="H796" s="178">
        <v>128930285</v>
      </c>
    </row>
    <row r="797" spans="1:8" ht="39.75" customHeight="1">
      <c r="A797" s="177" t="s">
        <v>1475</v>
      </c>
      <c r="B797" s="177" t="s">
        <v>85</v>
      </c>
      <c r="C797" s="177" t="s">
        <v>969</v>
      </c>
      <c r="D797" s="177" t="s">
        <v>977</v>
      </c>
      <c r="E797" s="177"/>
      <c r="F797" s="178">
        <v>78364572</v>
      </c>
      <c r="G797" s="178">
        <v>86215661</v>
      </c>
      <c r="H797" s="178">
        <v>86215661</v>
      </c>
    </row>
    <row r="798" spans="1:8" ht="39.75" customHeight="1">
      <c r="A798" s="177" t="s">
        <v>1476</v>
      </c>
      <c r="B798" s="177" t="s">
        <v>85</v>
      </c>
      <c r="C798" s="177" t="s">
        <v>969</v>
      </c>
      <c r="D798" s="177" t="s">
        <v>979</v>
      </c>
      <c r="E798" s="177"/>
      <c r="F798" s="178">
        <v>71345405</v>
      </c>
      <c r="G798" s="178">
        <v>79196494</v>
      </c>
      <c r="H798" s="178">
        <v>79100439</v>
      </c>
    </row>
    <row r="799" spans="1:8" ht="39.75" customHeight="1">
      <c r="A799" s="177" t="s">
        <v>1189</v>
      </c>
      <c r="B799" s="177" t="s">
        <v>85</v>
      </c>
      <c r="C799" s="177" t="s">
        <v>969</v>
      </c>
      <c r="D799" s="177" t="s">
        <v>979</v>
      </c>
      <c r="E799" s="177" t="s">
        <v>509</v>
      </c>
      <c r="F799" s="178">
        <v>71345405</v>
      </c>
      <c r="G799" s="178">
        <v>79196494</v>
      </c>
      <c r="H799" s="178">
        <v>79100439</v>
      </c>
    </row>
    <row r="800" spans="1:8" ht="39.75" customHeight="1">
      <c r="A800" s="177" t="s">
        <v>1477</v>
      </c>
      <c r="B800" s="177" t="s">
        <v>85</v>
      </c>
      <c r="C800" s="177" t="s">
        <v>969</v>
      </c>
      <c r="D800" s="177" t="s">
        <v>981</v>
      </c>
      <c r="E800" s="177"/>
      <c r="F800" s="178">
        <v>6263310</v>
      </c>
      <c r="G800" s="178">
        <v>6263310</v>
      </c>
      <c r="H800" s="178">
        <v>6263310</v>
      </c>
    </row>
    <row r="801" spans="1:8" ht="39.75" customHeight="1">
      <c r="A801" s="177" t="s">
        <v>1189</v>
      </c>
      <c r="B801" s="177" t="s">
        <v>85</v>
      </c>
      <c r="C801" s="177" t="s">
        <v>969</v>
      </c>
      <c r="D801" s="177" t="s">
        <v>981</v>
      </c>
      <c r="E801" s="177" t="s">
        <v>509</v>
      </c>
      <c r="F801" s="178">
        <v>6263310</v>
      </c>
      <c r="G801" s="178">
        <v>6263310</v>
      </c>
      <c r="H801" s="178">
        <v>6263310</v>
      </c>
    </row>
    <row r="802" spans="1:8" ht="39.75" customHeight="1">
      <c r="A802" s="177" t="s">
        <v>1434</v>
      </c>
      <c r="B802" s="177" t="s">
        <v>85</v>
      </c>
      <c r="C802" s="177" t="s">
        <v>969</v>
      </c>
      <c r="D802" s="177" t="s">
        <v>982</v>
      </c>
      <c r="E802" s="177"/>
      <c r="F802" s="178">
        <v>675580</v>
      </c>
      <c r="G802" s="178">
        <v>655329</v>
      </c>
      <c r="H802" s="178">
        <v>809316</v>
      </c>
    </row>
    <row r="803" spans="1:8" ht="39.75" customHeight="1">
      <c r="A803" s="177" t="s">
        <v>1189</v>
      </c>
      <c r="B803" s="177" t="s">
        <v>85</v>
      </c>
      <c r="C803" s="177" t="s">
        <v>969</v>
      </c>
      <c r="D803" s="177" t="s">
        <v>982</v>
      </c>
      <c r="E803" s="177" t="s">
        <v>509</v>
      </c>
      <c r="F803" s="178">
        <v>675580</v>
      </c>
      <c r="G803" s="178">
        <v>655329</v>
      </c>
      <c r="H803" s="178">
        <v>809316</v>
      </c>
    </row>
    <row r="804" spans="1:8" ht="39.75" customHeight="1">
      <c r="A804" s="177" t="s">
        <v>1436</v>
      </c>
      <c r="B804" s="177" t="s">
        <v>85</v>
      </c>
      <c r="C804" s="177" t="s">
        <v>969</v>
      </c>
      <c r="D804" s="177" t="s">
        <v>983</v>
      </c>
      <c r="E804" s="177"/>
      <c r="F804" s="178">
        <v>80277</v>
      </c>
      <c r="G804" s="178">
        <v>100528</v>
      </c>
      <c r="H804" s="178">
        <v>42596</v>
      </c>
    </row>
    <row r="805" spans="1:8" ht="39.75" customHeight="1">
      <c r="A805" s="177" t="s">
        <v>1189</v>
      </c>
      <c r="B805" s="177" t="s">
        <v>85</v>
      </c>
      <c r="C805" s="177" t="s">
        <v>969</v>
      </c>
      <c r="D805" s="177" t="s">
        <v>983</v>
      </c>
      <c r="E805" s="177" t="s">
        <v>509</v>
      </c>
      <c r="F805" s="178">
        <v>80277</v>
      </c>
      <c r="G805" s="178">
        <v>100528</v>
      </c>
      <c r="H805" s="178">
        <v>42596</v>
      </c>
    </row>
    <row r="806" spans="1:8" ht="39.75" customHeight="1">
      <c r="A806" s="177" t="s">
        <v>1478</v>
      </c>
      <c r="B806" s="177" t="s">
        <v>85</v>
      </c>
      <c r="C806" s="177" t="s">
        <v>969</v>
      </c>
      <c r="D806" s="177" t="s">
        <v>985</v>
      </c>
      <c r="E806" s="177"/>
      <c r="F806" s="178">
        <v>10322018</v>
      </c>
      <c r="G806" s="178">
        <v>11523706</v>
      </c>
      <c r="H806" s="178">
        <v>11523706</v>
      </c>
    </row>
    <row r="807" spans="1:8" ht="39.75" customHeight="1">
      <c r="A807" s="177" t="s">
        <v>1479</v>
      </c>
      <c r="B807" s="177" t="s">
        <v>85</v>
      </c>
      <c r="C807" s="177" t="s">
        <v>969</v>
      </c>
      <c r="D807" s="177" t="s">
        <v>987</v>
      </c>
      <c r="E807" s="177"/>
      <c r="F807" s="178">
        <v>10322018</v>
      </c>
      <c r="G807" s="178">
        <v>11523706</v>
      </c>
      <c r="H807" s="178">
        <v>11523706</v>
      </c>
    </row>
    <row r="808" spans="1:8" ht="39.75" customHeight="1">
      <c r="A808" s="177" t="s">
        <v>1189</v>
      </c>
      <c r="B808" s="177" t="s">
        <v>85</v>
      </c>
      <c r="C808" s="177" t="s">
        <v>969</v>
      </c>
      <c r="D808" s="177" t="s">
        <v>987</v>
      </c>
      <c r="E808" s="177" t="s">
        <v>509</v>
      </c>
      <c r="F808" s="178">
        <v>10322018</v>
      </c>
      <c r="G808" s="178">
        <v>11523706</v>
      </c>
      <c r="H808" s="178">
        <v>11523706</v>
      </c>
    </row>
    <row r="809" spans="1:8" ht="39.75" customHeight="1">
      <c r="A809" s="177" t="s">
        <v>1480</v>
      </c>
      <c r="B809" s="177" t="s">
        <v>85</v>
      </c>
      <c r="C809" s="177" t="s">
        <v>969</v>
      </c>
      <c r="D809" s="177" t="s">
        <v>989</v>
      </c>
      <c r="E809" s="177"/>
      <c r="F809" s="178">
        <v>28951111.95</v>
      </c>
      <c r="G809" s="178">
        <v>31190918</v>
      </c>
      <c r="H809" s="178">
        <v>31190918</v>
      </c>
    </row>
    <row r="810" spans="1:8" ht="39.75" customHeight="1">
      <c r="A810" s="177" t="s">
        <v>1481</v>
      </c>
      <c r="B810" s="177" t="s">
        <v>85</v>
      </c>
      <c r="C810" s="177" t="s">
        <v>969</v>
      </c>
      <c r="D810" s="177" t="s">
        <v>991</v>
      </c>
      <c r="E810" s="177"/>
      <c r="F810" s="178">
        <v>28295570</v>
      </c>
      <c r="G810" s="178">
        <v>30957838</v>
      </c>
      <c r="H810" s="178">
        <v>30928200</v>
      </c>
    </row>
    <row r="811" spans="1:8" ht="39.75" customHeight="1">
      <c r="A811" s="177" t="s">
        <v>1189</v>
      </c>
      <c r="B811" s="177" t="s">
        <v>85</v>
      </c>
      <c r="C811" s="177" t="s">
        <v>969</v>
      </c>
      <c r="D811" s="177" t="s">
        <v>991</v>
      </c>
      <c r="E811" s="177" t="s">
        <v>509</v>
      </c>
      <c r="F811" s="178">
        <v>28295570</v>
      </c>
      <c r="G811" s="178">
        <v>30957838</v>
      </c>
      <c r="H811" s="178">
        <v>30928200</v>
      </c>
    </row>
    <row r="812" spans="1:8" ht="39.75" customHeight="1">
      <c r="A812" s="177" t="s">
        <v>1434</v>
      </c>
      <c r="B812" s="177" t="s">
        <v>85</v>
      </c>
      <c r="C812" s="177" t="s">
        <v>969</v>
      </c>
      <c r="D812" s="177" t="s">
        <v>992</v>
      </c>
      <c r="E812" s="177"/>
      <c r="F812" s="178">
        <v>208326</v>
      </c>
      <c r="G812" s="178">
        <v>202080</v>
      </c>
      <c r="H812" s="178">
        <v>249583</v>
      </c>
    </row>
    <row r="813" spans="1:8" ht="39.75" customHeight="1">
      <c r="A813" s="177" t="s">
        <v>1189</v>
      </c>
      <c r="B813" s="177" t="s">
        <v>85</v>
      </c>
      <c r="C813" s="177" t="s">
        <v>969</v>
      </c>
      <c r="D813" s="177" t="s">
        <v>992</v>
      </c>
      <c r="E813" s="177" t="s">
        <v>509</v>
      </c>
      <c r="F813" s="178">
        <v>208326</v>
      </c>
      <c r="G813" s="178">
        <v>202080</v>
      </c>
      <c r="H813" s="178">
        <v>249583</v>
      </c>
    </row>
    <row r="814" spans="1:8" ht="39.75" customHeight="1">
      <c r="A814" s="177" t="s">
        <v>1482</v>
      </c>
      <c r="B814" s="177" t="s">
        <v>85</v>
      </c>
      <c r="C814" s="177" t="s">
        <v>969</v>
      </c>
      <c r="D814" s="177" t="s">
        <v>994</v>
      </c>
      <c r="E814" s="177"/>
      <c r="F814" s="178">
        <v>400000</v>
      </c>
      <c r="G814" s="178">
        <v>0</v>
      </c>
      <c r="H814" s="178">
        <v>0</v>
      </c>
    </row>
    <row r="815" spans="1:8" ht="39.75" customHeight="1">
      <c r="A815" s="177" t="s">
        <v>1189</v>
      </c>
      <c r="B815" s="177" t="s">
        <v>85</v>
      </c>
      <c r="C815" s="177" t="s">
        <v>969</v>
      </c>
      <c r="D815" s="177" t="s">
        <v>994</v>
      </c>
      <c r="E815" s="177" t="s">
        <v>509</v>
      </c>
      <c r="F815" s="178">
        <v>400000</v>
      </c>
      <c r="G815" s="178">
        <v>0</v>
      </c>
      <c r="H815" s="178">
        <v>0</v>
      </c>
    </row>
    <row r="816" spans="1:8" ht="39.75" customHeight="1">
      <c r="A816" s="177" t="s">
        <v>1483</v>
      </c>
      <c r="B816" s="177" t="s">
        <v>85</v>
      </c>
      <c r="C816" s="177" t="s">
        <v>969</v>
      </c>
      <c r="D816" s="177" t="s">
        <v>996</v>
      </c>
      <c r="E816" s="177"/>
      <c r="F816" s="178">
        <v>22461.95</v>
      </c>
      <c r="G816" s="178">
        <v>0</v>
      </c>
      <c r="H816" s="178">
        <v>0</v>
      </c>
    </row>
    <row r="817" spans="1:8" ht="39.75" customHeight="1">
      <c r="A817" s="177" t="s">
        <v>1189</v>
      </c>
      <c r="B817" s="177" t="s">
        <v>85</v>
      </c>
      <c r="C817" s="177" t="s">
        <v>969</v>
      </c>
      <c r="D817" s="177" t="s">
        <v>996</v>
      </c>
      <c r="E817" s="177" t="s">
        <v>509</v>
      </c>
      <c r="F817" s="178">
        <v>22461.95</v>
      </c>
      <c r="G817" s="178">
        <v>0</v>
      </c>
      <c r="H817" s="178">
        <v>0</v>
      </c>
    </row>
    <row r="818" spans="1:8" ht="39.75" customHeight="1">
      <c r="A818" s="177" t="s">
        <v>1436</v>
      </c>
      <c r="B818" s="177" t="s">
        <v>85</v>
      </c>
      <c r="C818" s="177" t="s">
        <v>969</v>
      </c>
      <c r="D818" s="177" t="s">
        <v>997</v>
      </c>
      <c r="E818" s="177"/>
      <c r="F818" s="178">
        <v>24754</v>
      </c>
      <c r="G818" s="178">
        <v>31000</v>
      </c>
      <c r="H818" s="178">
        <v>13135</v>
      </c>
    </row>
    <row r="819" spans="1:8" ht="39.75" customHeight="1">
      <c r="A819" s="177" t="s">
        <v>1189</v>
      </c>
      <c r="B819" s="177" t="s">
        <v>85</v>
      </c>
      <c r="C819" s="177" t="s">
        <v>969</v>
      </c>
      <c r="D819" s="177" t="s">
        <v>997</v>
      </c>
      <c r="E819" s="177" t="s">
        <v>509</v>
      </c>
      <c r="F819" s="178">
        <v>24754</v>
      </c>
      <c r="G819" s="178">
        <v>31000</v>
      </c>
      <c r="H819" s="178">
        <v>13135</v>
      </c>
    </row>
    <row r="820" spans="1:8" ht="39.75" customHeight="1">
      <c r="A820" s="177" t="s">
        <v>880</v>
      </c>
      <c r="B820" s="177" t="s">
        <v>85</v>
      </c>
      <c r="C820" s="177" t="s">
        <v>969</v>
      </c>
      <c r="D820" s="177" t="s">
        <v>879</v>
      </c>
      <c r="E820" s="177"/>
      <c r="F820" s="178">
        <v>1560200</v>
      </c>
      <c r="G820" s="178">
        <v>0</v>
      </c>
      <c r="H820" s="178">
        <v>0</v>
      </c>
    </row>
    <row r="821" spans="1:8" ht="39.75" customHeight="1">
      <c r="A821" s="177" t="s">
        <v>1437</v>
      </c>
      <c r="B821" s="177" t="s">
        <v>85</v>
      </c>
      <c r="C821" s="177" t="s">
        <v>969</v>
      </c>
      <c r="D821" s="177" t="s">
        <v>879</v>
      </c>
      <c r="E821" s="177"/>
      <c r="F821" s="178">
        <v>1560200</v>
      </c>
      <c r="G821" s="178">
        <v>0</v>
      </c>
      <c r="H821" s="178">
        <v>0</v>
      </c>
    </row>
    <row r="822" spans="1:8" ht="39.75" customHeight="1">
      <c r="A822" s="177" t="s">
        <v>1141</v>
      </c>
      <c r="B822" s="177" t="s">
        <v>85</v>
      </c>
      <c r="C822" s="177" t="s">
        <v>969</v>
      </c>
      <c r="D822" s="177" t="s">
        <v>881</v>
      </c>
      <c r="E822" s="177"/>
      <c r="F822" s="178">
        <v>1560200</v>
      </c>
      <c r="G822" s="178">
        <v>0</v>
      </c>
      <c r="H822" s="178">
        <v>0</v>
      </c>
    </row>
    <row r="823" spans="1:8" ht="39.75" customHeight="1">
      <c r="A823" s="177" t="s">
        <v>1189</v>
      </c>
      <c r="B823" s="177" t="s">
        <v>85</v>
      </c>
      <c r="C823" s="177" t="s">
        <v>969</v>
      </c>
      <c r="D823" s="177" t="s">
        <v>881</v>
      </c>
      <c r="E823" s="177" t="s">
        <v>509</v>
      </c>
      <c r="F823" s="178">
        <v>1560200</v>
      </c>
      <c r="G823" s="178">
        <v>0</v>
      </c>
      <c r="H823" s="178">
        <v>0</v>
      </c>
    </row>
    <row r="824" spans="1:8" ht="39.75" customHeight="1">
      <c r="A824" s="177" t="s">
        <v>1145</v>
      </c>
      <c r="B824" s="177" t="s">
        <v>85</v>
      </c>
      <c r="C824" s="177" t="s">
        <v>999</v>
      </c>
      <c r="D824" s="177"/>
      <c r="E824" s="177"/>
      <c r="F824" s="178">
        <v>18141190</v>
      </c>
      <c r="G824" s="178">
        <v>17204500</v>
      </c>
      <c r="H824" s="178">
        <v>17327200</v>
      </c>
    </row>
    <row r="825" spans="1:8" ht="39.75" customHeight="1">
      <c r="A825" s="177" t="s">
        <v>1350</v>
      </c>
      <c r="B825" s="177" t="s">
        <v>85</v>
      </c>
      <c r="C825" s="177" t="s">
        <v>1006</v>
      </c>
      <c r="D825" s="177"/>
      <c r="E825" s="177"/>
      <c r="F825" s="178">
        <v>4891990</v>
      </c>
      <c r="G825" s="178">
        <v>4155300</v>
      </c>
      <c r="H825" s="178">
        <v>4278000</v>
      </c>
    </row>
    <row r="826" spans="1:8" ht="39.75" customHeight="1">
      <c r="A826" s="177" t="s">
        <v>1352</v>
      </c>
      <c r="B826" s="177" t="s">
        <v>85</v>
      </c>
      <c r="C826" s="177" t="s">
        <v>1006</v>
      </c>
      <c r="D826" s="177" t="s">
        <v>887</v>
      </c>
      <c r="E826" s="177"/>
      <c r="F826" s="178">
        <v>1436690</v>
      </c>
      <c r="G826" s="178">
        <v>1159500</v>
      </c>
      <c r="H826" s="178">
        <v>1159500</v>
      </c>
    </row>
    <row r="827" spans="1:8" ht="39.75" customHeight="1">
      <c r="A827" s="177" t="s">
        <v>1358</v>
      </c>
      <c r="B827" s="177" t="s">
        <v>85</v>
      </c>
      <c r="C827" s="177" t="s">
        <v>1006</v>
      </c>
      <c r="D827" s="177" t="s">
        <v>1020</v>
      </c>
      <c r="E827" s="177"/>
      <c r="F827" s="178">
        <v>1436690</v>
      </c>
      <c r="G827" s="178">
        <v>1159500</v>
      </c>
      <c r="H827" s="178">
        <v>1159500</v>
      </c>
    </row>
    <row r="828" spans="1:8" ht="39.75" customHeight="1">
      <c r="A828" s="177" t="s">
        <v>1484</v>
      </c>
      <c r="B828" s="177" t="s">
        <v>85</v>
      </c>
      <c r="C828" s="177" t="s">
        <v>1006</v>
      </c>
      <c r="D828" s="177" t="s">
        <v>1022</v>
      </c>
      <c r="E828" s="177"/>
      <c r="F828" s="178">
        <v>129500</v>
      </c>
      <c r="G828" s="178">
        <v>129500</v>
      </c>
      <c r="H828" s="178">
        <v>129500</v>
      </c>
    </row>
    <row r="829" spans="1:8" ht="39.75" customHeight="1">
      <c r="A829" s="177" t="s">
        <v>1148</v>
      </c>
      <c r="B829" s="177" t="s">
        <v>85</v>
      </c>
      <c r="C829" s="177" t="s">
        <v>1006</v>
      </c>
      <c r="D829" s="177" t="s">
        <v>1022</v>
      </c>
      <c r="E829" s="177" t="s">
        <v>412</v>
      </c>
      <c r="F829" s="178">
        <v>129500</v>
      </c>
      <c r="G829" s="178">
        <v>129500</v>
      </c>
      <c r="H829" s="178">
        <v>129500</v>
      </c>
    </row>
    <row r="830" spans="1:8" ht="39.75" customHeight="1">
      <c r="A830" s="177" t="s">
        <v>1485</v>
      </c>
      <c r="B830" s="177" t="s">
        <v>85</v>
      </c>
      <c r="C830" s="177" t="s">
        <v>1006</v>
      </c>
      <c r="D830" s="177" t="s">
        <v>1026</v>
      </c>
      <c r="E830" s="177"/>
      <c r="F830" s="178">
        <v>1307190</v>
      </c>
      <c r="G830" s="178">
        <v>1030000</v>
      </c>
      <c r="H830" s="178">
        <v>1030000</v>
      </c>
    </row>
    <row r="831" spans="1:8" ht="39.75" customHeight="1">
      <c r="A831" s="177" t="s">
        <v>1148</v>
      </c>
      <c r="B831" s="177" t="s">
        <v>85</v>
      </c>
      <c r="C831" s="177" t="s">
        <v>1006</v>
      </c>
      <c r="D831" s="177" t="s">
        <v>1026</v>
      </c>
      <c r="E831" s="177" t="s">
        <v>412</v>
      </c>
      <c r="F831" s="178">
        <v>1307190</v>
      </c>
      <c r="G831" s="178">
        <v>1030000</v>
      </c>
      <c r="H831" s="178">
        <v>1030000</v>
      </c>
    </row>
    <row r="832" spans="1:8" ht="39.75" customHeight="1">
      <c r="A832" s="177" t="s">
        <v>1431</v>
      </c>
      <c r="B832" s="177" t="s">
        <v>85</v>
      </c>
      <c r="C832" s="177" t="s">
        <v>1006</v>
      </c>
      <c r="D832" s="177" t="s">
        <v>867</v>
      </c>
      <c r="E832" s="177"/>
      <c r="F832" s="178">
        <v>73600</v>
      </c>
      <c r="G832" s="178">
        <v>73600</v>
      </c>
      <c r="H832" s="178">
        <v>73600</v>
      </c>
    </row>
    <row r="833" spans="1:8" ht="39.75" customHeight="1">
      <c r="A833" s="177" t="s">
        <v>1443</v>
      </c>
      <c r="B833" s="177" t="s">
        <v>85</v>
      </c>
      <c r="C833" s="177" t="s">
        <v>1006</v>
      </c>
      <c r="D833" s="177" t="s">
        <v>897</v>
      </c>
      <c r="E833" s="177"/>
      <c r="F833" s="178">
        <v>73600</v>
      </c>
      <c r="G833" s="178">
        <v>73600</v>
      </c>
      <c r="H833" s="178">
        <v>73600</v>
      </c>
    </row>
    <row r="834" spans="1:8" ht="39.75" customHeight="1">
      <c r="A834" s="177" t="s">
        <v>1486</v>
      </c>
      <c r="B834" s="177" t="s">
        <v>85</v>
      </c>
      <c r="C834" s="177" t="s">
        <v>1006</v>
      </c>
      <c r="D834" s="177" t="s">
        <v>1040</v>
      </c>
      <c r="E834" s="177"/>
      <c r="F834" s="178">
        <v>73600</v>
      </c>
      <c r="G834" s="178">
        <v>73600</v>
      </c>
      <c r="H834" s="178">
        <v>73600</v>
      </c>
    </row>
    <row r="835" spans="1:8" ht="39.75" customHeight="1">
      <c r="A835" s="177" t="s">
        <v>1148</v>
      </c>
      <c r="B835" s="177" t="s">
        <v>85</v>
      </c>
      <c r="C835" s="177" t="s">
        <v>1006</v>
      </c>
      <c r="D835" s="177" t="s">
        <v>1040</v>
      </c>
      <c r="E835" s="177" t="s">
        <v>412</v>
      </c>
      <c r="F835" s="178">
        <v>73600</v>
      </c>
      <c r="G835" s="178">
        <v>73600</v>
      </c>
      <c r="H835" s="178">
        <v>73600</v>
      </c>
    </row>
    <row r="836" spans="1:8" ht="39.75" customHeight="1">
      <c r="A836" s="177" t="s">
        <v>880</v>
      </c>
      <c r="B836" s="177" t="s">
        <v>85</v>
      </c>
      <c r="C836" s="177" t="s">
        <v>1006</v>
      </c>
      <c r="D836" s="177" t="s">
        <v>879</v>
      </c>
      <c r="E836" s="177"/>
      <c r="F836" s="178">
        <v>3381700</v>
      </c>
      <c r="G836" s="178">
        <v>2922200</v>
      </c>
      <c r="H836" s="178">
        <v>3044900</v>
      </c>
    </row>
    <row r="837" spans="1:8" ht="39.75" customHeight="1">
      <c r="A837" s="177" t="s">
        <v>1437</v>
      </c>
      <c r="B837" s="177" t="s">
        <v>85</v>
      </c>
      <c r="C837" s="177" t="s">
        <v>1006</v>
      </c>
      <c r="D837" s="177" t="s">
        <v>879</v>
      </c>
      <c r="E837" s="177"/>
      <c r="F837" s="178">
        <v>3381700</v>
      </c>
      <c r="G837" s="178">
        <v>2922200</v>
      </c>
      <c r="H837" s="178">
        <v>3044900</v>
      </c>
    </row>
    <row r="838" spans="1:8" ht="39.75" customHeight="1">
      <c r="A838" s="177" t="s">
        <v>1487</v>
      </c>
      <c r="B838" s="177" t="s">
        <v>85</v>
      </c>
      <c r="C838" s="177" t="s">
        <v>1006</v>
      </c>
      <c r="D838" s="177" t="s">
        <v>1058</v>
      </c>
      <c r="E838" s="177"/>
      <c r="F838" s="178">
        <v>3381700</v>
      </c>
      <c r="G838" s="178">
        <v>2922200</v>
      </c>
      <c r="H838" s="178">
        <v>3044900</v>
      </c>
    </row>
    <row r="839" spans="1:8" ht="39.75" customHeight="1">
      <c r="A839" s="177" t="s">
        <v>1148</v>
      </c>
      <c r="B839" s="177" t="s">
        <v>85</v>
      </c>
      <c r="C839" s="177" t="s">
        <v>1006</v>
      </c>
      <c r="D839" s="177" t="s">
        <v>1058</v>
      </c>
      <c r="E839" s="177" t="s">
        <v>412</v>
      </c>
      <c r="F839" s="178">
        <v>3381700</v>
      </c>
      <c r="G839" s="178">
        <v>2922200</v>
      </c>
      <c r="H839" s="178">
        <v>3044900</v>
      </c>
    </row>
    <row r="840" spans="1:8" ht="39.75" customHeight="1">
      <c r="A840" s="177" t="s">
        <v>1369</v>
      </c>
      <c r="B840" s="177" t="s">
        <v>85</v>
      </c>
      <c r="C840" s="177" t="s">
        <v>1060</v>
      </c>
      <c r="D840" s="177"/>
      <c r="E840" s="177"/>
      <c r="F840" s="178">
        <v>12249200</v>
      </c>
      <c r="G840" s="178">
        <v>12249200</v>
      </c>
      <c r="H840" s="178">
        <v>12249200</v>
      </c>
    </row>
    <row r="841" spans="1:8" ht="39.75" customHeight="1">
      <c r="A841" s="177" t="s">
        <v>880</v>
      </c>
      <c r="B841" s="177" t="s">
        <v>85</v>
      </c>
      <c r="C841" s="177" t="s">
        <v>1060</v>
      </c>
      <c r="D841" s="177" t="s">
        <v>879</v>
      </c>
      <c r="E841" s="177"/>
      <c r="F841" s="178">
        <v>12249200</v>
      </c>
      <c r="G841" s="178">
        <v>12249200</v>
      </c>
      <c r="H841" s="178">
        <v>12249200</v>
      </c>
    </row>
    <row r="842" spans="1:8" ht="39.75" customHeight="1">
      <c r="A842" s="177" t="s">
        <v>1437</v>
      </c>
      <c r="B842" s="177" t="s">
        <v>85</v>
      </c>
      <c r="C842" s="177" t="s">
        <v>1060</v>
      </c>
      <c r="D842" s="177" t="s">
        <v>879</v>
      </c>
      <c r="E842" s="177"/>
      <c r="F842" s="178">
        <v>12249200</v>
      </c>
      <c r="G842" s="178">
        <v>12249200</v>
      </c>
      <c r="H842" s="178">
        <v>12249200</v>
      </c>
    </row>
    <row r="843" spans="1:8" ht="39.75" customHeight="1">
      <c r="A843" s="177" t="s">
        <v>1488</v>
      </c>
      <c r="B843" s="177" t="s">
        <v>85</v>
      </c>
      <c r="C843" s="177" t="s">
        <v>1060</v>
      </c>
      <c r="D843" s="177" t="s">
        <v>1074</v>
      </c>
      <c r="E843" s="177"/>
      <c r="F843" s="178">
        <v>298800</v>
      </c>
      <c r="G843" s="178">
        <v>298800</v>
      </c>
      <c r="H843" s="178">
        <v>298800</v>
      </c>
    </row>
    <row r="844" spans="1:8" ht="39.75" customHeight="1">
      <c r="A844" s="177" t="s">
        <v>1140</v>
      </c>
      <c r="B844" s="177" t="s">
        <v>85</v>
      </c>
      <c r="C844" s="177" t="s">
        <v>1060</v>
      </c>
      <c r="D844" s="177" t="s">
        <v>1074</v>
      </c>
      <c r="E844" s="177" t="s">
        <v>384</v>
      </c>
      <c r="F844" s="178">
        <v>298800</v>
      </c>
      <c r="G844" s="178">
        <v>298800</v>
      </c>
      <c r="H844" s="178">
        <v>298800</v>
      </c>
    </row>
    <row r="845" spans="1:8" ht="39.75" customHeight="1">
      <c r="A845" s="177" t="s">
        <v>1489</v>
      </c>
      <c r="B845" s="177" t="s">
        <v>85</v>
      </c>
      <c r="C845" s="177" t="s">
        <v>1060</v>
      </c>
      <c r="D845" s="177" t="s">
        <v>1076</v>
      </c>
      <c r="E845" s="177"/>
      <c r="F845" s="178">
        <v>11950400</v>
      </c>
      <c r="G845" s="178">
        <v>11950400</v>
      </c>
      <c r="H845" s="178">
        <v>11950400</v>
      </c>
    </row>
    <row r="846" spans="1:8" ht="39.75" customHeight="1">
      <c r="A846" s="177" t="s">
        <v>1148</v>
      </c>
      <c r="B846" s="177" t="s">
        <v>85</v>
      </c>
      <c r="C846" s="177" t="s">
        <v>1060</v>
      </c>
      <c r="D846" s="177" t="s">
        <v>1076</v>
      </c>
      <c r="E846" s="177" t="s">
        <v>412</v>
      </c>
      <c r="F846" s="178">
        <v>11950400</v>
      </c>
      <c r="G846" s="178">
        <v>11950400</v>
      </c>
      <c r="H846" s="178">
        <v>11950400</v>
      </c>
    </row>
    <row r="847" spans="1:8" ht="39.75" customHeight="1">
      <c r="A847" s="177" t="s">
        <v>1375</v>
      </c>
      <c r="B847" s="177" t="s">
        <v>85</v>
      </c>
      <c r="C847" s="177" t="s">
        <v>1078</v>
      </c>
      <c r="D847" s="177"/>
      <c r="E847" s="177"/>
      <c r="F847" s="178">
        <v>1000000</v>
      </c>
      <c r="G847" s="178">
        <v>800000</v>
      </c>
      <c r="H847" s="178">
        <v>800000</v>
      </c>
    </row>
    <row r="848" spans="1:8" ht="39.75" customHeight="1">
      <c r="A848" s="177" t="s">
        <v>1336</v>
      </c>
      <c r="B848" s="177" t="s">
        <v>85</v>
      </c>
      <c r="C848" s="177" t="s">
        <v>1078</v>
      </c>
      <c r="D848" s="177" t="s">
        <v>755</v>
      </c>
      <c r="E848" s="177"/>
      <c r="F848" s="178">
        <v>1000000</v>
      </c>
      <c r="G848" s="178">
        <v>800000</v>
      </c>
      <c r="H848" s="178">
        <v>800000</v>
      </c>
    </row>
    <row r="849" spans="1:8" ht="39.75" customHeight="1">
      <c r="A849" s="177" t="s">
        <v>1428</v>
      </c>
      <c r="B849" s="177" t="s">
        <v>85</v>
      </c>
      <c r="C849" s="177" t="s">
        <v>1078</v>
      </c>
      <c r="D849" s="177" t="s">
        <v>757</v>
      </c>
      <c r="E849" s="177"/>
      <c r="F849" s="178">
        <v>1000000</v>
      </c>
      <c r="G849" s="178">
        <v>800000</v>
      </c>
      <c r="H849" s="178">
        <v>800000</v>
      </c>
    </row>
    <row r="850" spans="1:8" ht="39.75" customHeight="1">
      <c r="A850" s="177" t="s">
        <v>1490</v>
      </c>
      <c r="B850" s="177" t="s">
        <v>85</v>
      </c>
      <c r="C850" s="177" t="s">
        <v>1078</v>
      </c>
      <c r="D850" s="177" t="s">
        <v>1084</v>
      </c>
      <c r="E850" s="177"/>
      <c r="F850" s="178">
        <v>1000000</v>
      </c>
      <c r="G850" s="178">
        <v>800000</v>
      </c>
      <c r="H850" s="178">
        <v>800000</v>
      </c>
    </row>
    <row r="851" spans="1:8" ht="39.75" customHeight="1">
      <c r="A851" s="177" t="s">
        <v>1189</v>
      </c>
      <c r="B851" s="177" t="s">
        <v>85</v>
      </c>
      <c r="C851" s="177" t="s">
        <v>1078</v>
      </c>
      <c r="D851" s="177" t="s">
        <v>1084</v>
      </c>
      <c r="E851" s="177" t="s">
        <v>509</v>
      </c>
      <c r="F851" s="178">
        <v>1000000</v>
      </c>
      <c r="G851" s="178">
        <v>800000</v>
      </c>
      <c r="H851" s="178">
        <v>800000</v>
      </c>
    </row>
    <row r="852" spans="1:8" ht="39.75" customHeight="1">
      <c r="A852" s="177" t="s">
        <v>1379</v>
      </c>
      <c r="B852" s="177" t="s">
        <v>85</v>
      </c>
      <c r="C852" s="177" t="s">
        <v>1088</v>
      </c>
      <c r="D852" s="177"/>
      <c r="E852" s="177"/>
      <c r="F852" s="178">
        <v>58295216</v>
      </c>
      <c r="G852" s="178">
        <v>52435229</v>
      </c>
      <c r="H852" s="178">
        <v>69135229</v>
      </c>
    </row>
    <row r="853" spans="1:8" ht="39.75" customHeight="1">
      <c r="A853" s="177" t="s">
        <v>1491</v>
      </c>
      <c r="B853" s="177" t="s">
        <v>85</v>
      </c>
      <c r="C853" s="177" t="s">
        <v>1090</v>
      </c>
      <c r="D853" s="177"/>
      <c r="E853" s="177"/>
      <c r="F853" s="178">
        <v>58295216</v>
      </c>
      <c r="G853" s="178">
        <v>52435229</v>
      </c>
      <c r="H853" s="178">
        <v>69135229</v>
      </c>
    </row>
    <row r="854" spans="1:8" ht="39.75" customHeight="1">
      <c r="A854" s="177" t="s">
        <v>1336</v>
      </c>
      <c r="B854" s="177" t="s">
        <v>85</v>
      </c>
      <c r="C854" s="177" t="s">
        <v>1090</v>
      </c>
      <c r="D854" s="177" t="s">
        <v>755</v>
      </c>
      <c r="E854" s="177"/>
      <c r="F854" s="178">
        <v>15279846</v>
      </c>
      <c r="G854" s="178">
        <v>12986690</v>
      </c>
      <c r="H854" s="178">
        <v>29686690</v>
      </c>
    </row>
    <row r="855" spans="1:8" ht="39.75" customHeight="1">
      <c r="A855" s="177" t="s">
        <v>1428</v>
      </c>
      <c r="B855" s="177" t="s">
        <v>85</v>
      </c>
      <c r="C855" s="177" t="s">
        <v>1090</v>
      </c>
      <c r="D855" s="177" t="s">
        <v>757</v>
      </c>
      <c r="E855" s="177"/>
      <c r="F855" s="178">
        <v>14439836</v>
      </c>
      <c r="G855" s="178">
        <v>12986690</v>
      </c>
      <c r="H855" s="178">
        <v>29686690</v>
      </c>
    </row>
    <row r="856" spans="1:8" ht="39.75" customHeight="1">
      <c r="A856" s="177" t="s">
        <v>1492</v>
      </c>
      <c r="B856" s="177" t="s">
        <v>85</v>
      </c>
      <c r="C856" s="177" t="s">
        <v>1090</v>
      </c>
      <c r="D856" s="177" t="s">
        <v>1092</v>
      </c>
      <c r="E856" s="177"/>
      <c r="F856" s="178">
        <v>11679066</v>
      </c>
      <c r="G856" s="178">
        <v>10330000</v>
      </c>
      <c r="H856" s="178">
        <v>27030000</v>
      </c>
    </row>
    <row r="857" spans="1:8" ht="39.75" customHeight="1">
      <c r="A857" s="177" t="s">
        <v>1189</v>
      </c>
      <c r="B857" s="177" t="s">
        <v>85</v>
      </c>
      <c r="C857" s="177" t="s">
        <v>1090</v>
      </c>
      <c r="D857" s="177" t="s">
        <v>1092</v>
      </c>
      <c r="E857" s="177" t="s">
        <v>509</v>
      </c>
      <c r="F857" s="178">
        <v>11679066</v>
      </c>
      <c r="G857" s="178">
        <v>10330000</v>
      </c>
      <c r="H857" s="178">
        <v>27030000</v>
      </c>
    </row>
    <row r="858" spans="1:8" ht="39.75" customHeight="1">
      <c r="A858" s="177" t="s">
        <v>1454</v>
      </c>
      <c r="B858" s="177" t="s">
        <v>85</v>
      </c>
      <c r="C858" s="177" t="s">
        <v>1090</v>
      </c>
      <c r="D858" s="177" t="s">
        <v>924</v>
      </c>
      <c r="E858" s="177"/>
      <c r="F858" s="178">
        <v>2760770</v>
      </c>
      <c r="G858" s="178">
        <v>2656690</v>
      </c>
      <c r="H858" s="178">
        <v>2656690</v>
      </c>
    </row>
    <row r="859" spans="1:8" ht="39.75" customHeight="1">
      <c r="A859" s="177" t="s">
        <v>1140</v>
      </c>
      <c r="B859" s="177" t="s">
        <v>85</v>
      </c>
      <c r="C859" s="177" t="s">
        <v>1090</v>
      </c>
      <c r="D859" s="177" t="s">
        <v>924</v>
      </c>
      <c r="E859" s="177" t="s">
        <v>384</v>
      </c>
      <c r="F859" s="178">
        <v>7010</v>
      </c>
      <c r="G859" s="178">
        <v>0</v>
      </c>
      <c r="H859" s="178">
        <v>0</v>
      </c>
    </row>
    <row r="860" spans="1:8" ht="39.75" customHeight="1">
      <c r="A860" s="177" t="s">
        <v>1189</v>
      </c>
      <c r="B860" s="177" t="s">
        <v>85</v>
      </c>
      <c r="C860" s="177" t="s">
        <v>1090</v>
      </c>
      <c r="D860" s="177" t="s">
        <v>924</v>
      </c>
      <c r="E860" s="177" t="s">
        <v>509</v>
      </c>
      <c r="F860" s="178">
        <v>2753760</v>
      </c>
      <c r="G860" s="178">
        <v>2656690</v>
      </c>
      <c r="H860" s="178">
        <v>2656690</v>
      </c>
    </row>
    <row r="861" spans="1:8" ht="39.75" customHeight="1">
      <c r="A861" s="177" t="s">
        <v>1340</v>
      </c>
      <c r="B861" s="177" t="s">
        <v>85</v>
      </c>
      <c r="C861" s="177" t="s">
        <v>1090</v>
      </c>
      <c r="D861" s="177" t="s">
        <v>861</v>
      </c>
      <c r="E861" s="177"/>
      <c r="F861" s="178">
        <v>840010</v>
      </c>
      <c r="G861" s="178">
        <v>0</v>
      </c>
      <c r="H861" s="178">
        <v>0</v>
      </c>
    </row>
    <row r="862" spans="1:8" ht="39.75" customHeight="1">
      <c r="A862" s="177" t="s">
        <v>1493</v>
      </c>
      <c r="B862" s="177" t="s">
        <v>85</v>
      </c>
      <c r="C862" s="177" t="s">
        <v>1090</v>
      </c>
      <c r="D862" s="177" t="s">
        <v>1094</v>
      </c>
      <c r="E862" s="177"/>
      <c r="F862" s="178">
        <v>840010</v>
      </c>
      <c r="G862" s="178">
        <v>0</v>
      </c>
      <c r="H862" s="178">
        <v>0</v>
      </c>
    </row>
    <row r="863" spans="1:8" ht="39.75" customHeight="1">
      <c r="A863" s="177" t="s">
        <v>1189</v>
      </c>
      <c r="B863" s="177" t="s">
        <v>85</v>
      </c>
      <c r="C863" s="177" t="s">
        <v>1090</v>
      </c>
      <c r="D863" s="177" t="s">
        <v>1094</v>
      </c>
      <c r="E863" s="177" t="s">
        <v>509</v>
      </c>
      <c r="F863" s="178">
        <v>840010</v>
      </c>
      <c r="G863" s="178">
        <v>0</v>
      </c>
      <c r="H863" s="178">
        <v>0</v>
      </c>
    </row>
    <row r="864" spans="1:8" ht="39.75" customHeight="1">
      <c r="A864" s="177" t="s">
        <v>1458</v>
      </c>
      <c r="B864" s="177" t="s">
        <v>85</v>
      </c>
      <c r="C864" s="177" t="s">
        <v>1090</v>
      </c>
      <c r="D864" s="177" t="s">
        <v>932</v>
      </c>
      <c r="E864" s="177"/>
      <c r="F864" s="178">
        <v>42864370</v>
      </c>
      <c r="G864" s="178">
        <v>39448539</v>
      </c>
      <c r="H864" s="178">
        <v>39448539</v>
      </c>
    </row>
    <row r="865" spans="1:8" ht="39.75" customHeight="1">
      <c r="A865" s="177" t="s">
        <v>1494</v>
      </c>
      <c r="B865" s="177" t="s">
        <v>85</v>
      </c>
      <c r="C865" s="177" t="s">
        <v>1090</v>
      </c>
      <c r="D865" s="177" t="s">
        <v>1096</v>
      </c>
      <c r="E865" s="177"/>
      <c r="F865" s="178">
        <v>37867776</v>
      </c>
      <c r="G865" s="178">
        <v>39448539</v>
      </c>
      <c r="H865" s="178">
        <v>39448539</v>
      </c>
    </row>
    <row r="866" spans="1:8" ht="39.75" customHeight="1">
      <c r="A866" s="177" t="s">
        <v>1495</v>
      </c>
      <c r="B866" s="177" t="s">
        <v>85</v>
      </c>
      <c r="C866" s="177" t="s">
        <v>1090</v>
      </c>
      <c r="D866" s="177" t="s">
        <v>1098</v>
      </c>
      <c r="E866" s="177"/>
      <c r="F866" s="178">
        <v>37867776</v>
      </c>
      <c r="G866" s="178">
        <v>39448539</v>
      </c>
      <c r="H866" s="178">
        <v>39448539</v>
      </c>
    </row>
    <row r="867" spans="1:8" ht="39.75" customHeight="1">
      <c r="A867" s="177" t="s">
        <v>1189</v>
      </c>
      <c r="B867" s="177" t="s">
        <v>85</v>
      </c>
      <c r="C867" s="177" t="s">
        <v>1090</v>
      </c>
      <c r="D867" s="177" t="s">
        <v>1098</v>
      </c>
      <c r="E867" s="177" t="s">
        <v>509</v>
      </c>
      <c r="F867" s="178">
        <v>37867776</v>
      </c>
      <c r="G867" s="178">
        <v>39448539</v>
      </c>
      <c r="H867" s="178">
        <v>39448539</v>
      </c>
    </row>
    <row r="868" spans="1:8" ht="39.75" customHeight="1">
      <c r="A868" s="177" t="s">
        <v>1496</v>
      </c>
      <c r="B868" s="177" t="s">
        <v>85</v>
      </c>
      <c r="C868" s="177" t="s">
        <v>1090</v>
      </c>
      <c r="D868" s="177" t="s">
        <v>1100</v>
      </c>
      <c r="E868" s="177"/>
      <c r="F868" s="178">
        <v>4996594</v>
      </c>
      <c r="G868" s="178">
        <v>0</v>
      </c>
      <c r="H868" s="178">
        <v>0</v>
      </c>
    </row>
    <row r="869" spans="1:8" ht="39.75" customHeight="1">
      <c r="A869" s="177" t="s">
        <v>1193</v>
      </c>
      <c r="B869" s="177" t="s">
        <v>85</v>
      </c>
      <c r="C869" s="177" t="s">
        <v>1090</v>
      </c>
      <c r="D869" s="177" t="s">
        <v>1101</v>
      </c>
      <c r="E869" s="177"/>
      <c r="F869" s="178">
        <v>4996594</v>
      </c>
      <c r="G869" s="178">
        <v>0</v>
      </c>
      <c r="H869" s="178">
        <v>0</v>
      </c>
    </row>
    <row r="870" spans="1:8" ht="39.75" customHeight="1">
      <c r="A870" s="177" t="s">
        <v>1189</v>
      </c>
      <c r="B870" s="177" t="s">
        <v>85</v>
      </c>
      <c r="C870" s="177" t="s">
        <v>1090</v>
      </c>
      <c r="D870" s="177" t="s">
        <v>1101</v>
      </c>
      <c r="E870" s="177" t="s">
        <v>509</v>
      </c>
      <c r="F870" s="178">
        <v>4996594</v>
      </c>
      <c r="G870" s="178">
        <v>0</v>
      </c>
      <c r="H870" s="178">
        <v>0</v>
      </c>
    </row>
    <row r="871" spans="1:8" ht="39.75" customHeight="1">
      <c r="A871" s="177" t="s">
        <v>880</v>
      </c>
      <c r="B871" s="177" t="s">
        <v>85</v>
      </c>
      <c r="C871" s="177" t="s">
        <v>1090</v>
      </c>
      <c r="D871" s="177" t="s">
        <v>879</v>
      </c>
      <c r="E871" s="177"/>
      <c r="F871" s="178">
        <v>151000</v>
      </c>
      <c r="G871" s="178">
        <v>0</v>
      </c>
      <c r="H871" s="178">
        <v>0</v>
      </c>
    </row>
    <row r="872" spans="1:8" ht="39.75" customHeight="1">
      <c r="A872" s="177" t="s">
        <v>1437</v>
      </c>
      <c r="B872" s="177" t="s">
        <v>85</v>
      </c>
      <c r="C872" s="177" t="s">
        <v>1090</v>
      </c>
      <c r="D872" s="177" t="s">
        <v>879</v>
      </c>
      <c r="E872" s="177"/>
      <c r="F872" s="178">
        <v>151000</v>
      </c>
      <c r="G872" s="178">
        <v>0</v>
      </c>
      <c r="H872" s="178">
        <v>0</v>
      </c>
    </row>
    <row r="873" spans="1:8" ht="39.75" customHeight="1">
      <c r="A873" s="177" t="s">
        <v>1141</v>
      </c>
      <c r="B873" s="177" t="s">
        <v>85</v>
      </c>
      <c r="C873" s="177" t="s">
        <v>1090</v>
      </c>
      <c r="D873" s="177" t="s">
        <v>881</v>
      </c>
      <c r="E873" s="177"/>
      <c r="F873" s="178">
        <v>151000</v>
      </c>
      <c r="G873" s="178">
        <v>0</v>
      </c>
      <c r="H873" s="178">
        <v>0</v>
      </c>
    </row>
    <row r="874" spans="1:8" ht="39.75" customHeight="1">
      <c r="A874" s="177" t="s">
        <v>1189</v>
      </c>
      <c r="B874" s="177" t="s">
        <v>85</v>
      </c>
      <c r="C874" s="177" t="s">
        <v>1090</v>
      </c>
      <c r="D874" s="177" t="s">
        <v>881</v>
      </c>
      <c r="E874" s="177" t="s">
        <v>509</v>
      </c>
      <c r="F874" s="178">
        <v>151000</v>
      </c>
      <c r="G874" s="178">
        <v>0</v>
      </c>
      <c r="H874" s="178">
        <v>0</v>
      </c>
    </row>
    <row r="875" spans="1:8" ht="12.75">
      <c r="A875" s="179" t="s">
        <v>1127</v>
      </c>
      <c r="B875" s="179"/>
      <c r="C875" s="179"/>
      <c r="D875" s="179"/>
      <c r="E875" s="179"/>
      <c r="F875" s="180">
        <v>1994778259.54</v>
      </c>
      <c r="G875" s="180">
        <v>1908938353.54</v>
      </c>
      <c r="H875" s="180">
        <v>1759358236.53</v>
      </c>
    </row>
  </sheetData>
  <sheetProtection/>
  <mergeCells count="16">
    <mergeCell ref="A7:H7"/>
    <mergeCell ref="A8:H8"/>
    <mergeCell ref="A9:A10"/>
    <mergeCell ref="B9:B10"/>
    <mergeCell ref="C9:C10"/>
    <mergeCell ref="D9:D10"/>
    <mergeCell ref="E9:E10"/>
    <mergeCell ref="F9:F10"/>
    <mergeCell ref="G9:G10"/>
    <mergeCell ref="H9:H10"/>
    <mergeCell ref="A1:H1"/>
    <mergeCell ref="A2:H2"/>
    <mergeCell ref="A3:H3"/>
    <mergeCell ref="A4:H4"/>
    <mergeCell ref="A5:H5"/>
    <mergeCell ref="A6:H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333"/>
  <sheetViews>
    <sheetView zoomScalePageLayoutView="0" workbookViewId="0" topLeftCell="A1">
      <selection activeCell="J7" sqref="J7"/>
    </sheetView>
  </sheetViews>
  <sheetFormatPr defaultColWidth="9.00390625" defaultRowHeight="12.75"/>
  <cols>
    <col min="1" max="1" width="72.125" style="0" customWidth="1"/>
    <col min="3" max="3" width="15.875" style="0" customWidth="1"/>
    <col min="5" max="5" width="17.00390625" style="0" customWidth="1"/>
    <col min="6" max="6" width="15.375" style="0" customWidth="1"/>
    <col min="7" max="7" width="18.75390625" style="0" customWidth="1"/>
  </cols>
  <sheetData>
    <row r="1" spans="1:7" ht="12.75">
      <c r="A1" s="160" t="s">
        <v>1573</v>
      </c>
      <c r="B1" s="160"/>
      <c r="C1" s="160"/>
      <c r="D1" s="160"/>
      <c r="E1" s="160"/>
      <c r="F1" s="160"/>
      <c r="G1" s="160"/>
    </row>
    <row r="2" spans="1:7" ht="12.75">
      <c r="A2" s="160" t="s">
        <v>55</v>
      </c>
      <c r="B2" s="160"/>
      <c r="C2" s="160"/>
      <c r="D2" s="160"/>
      <c r="E2" s="160"/>
      <c r="F2" s="160"/>
      <c r="G2" s="160"/>
    </row>
    <row r="3" spans="1:7" ht="15.75" customHeight="1">
      <c r="A3" s="160" t="s">
        <v>1574</v>
      </c>
      <c r="B3" s="160"/>
      <c r="C3" s="160"/>
      <c r="D3" s="160"/>
      <c r="E3" s="160"/>
      <c r="F3" s="160"/>
      <c r="G3" s="160"/>
    </row>
    <row r="4" spans="1:7" ht="15.75">
      <c r="A4" s="181" t="s">
        <v>1497</v>
      </c>
      <c r="B4" s="182"/>
      <c r="C4" s="182"/>
      <c r="D4" s="182"/>
      <c r="E4" s="182"/>
      <c r="F4" s="182"/>
      <c r="G4" s="182"/>
    </row>
    <row r="5" spans="1:7" ht="12.75">
      <c r="A5" s="167"/>
      <c r="B5" s="168"/>
      <c r="C5" s="168"/>
      <c r="D5" s="168"/>
      <c r="E5" s="168"/>
      <c r="F5" s="168"/>
      <c r="G5" s="168"/>
    </row>
    <row r="6" spans="1:7" ht="12.75">
      <c r="A6" s="169" t="s">
        <v>362</v>
      </c>
      <c r="B6" s="170"/>
      <c r="C6" s="170"/>
      <c r="D6" s="170"/>
      <c r="E6" s="170"/>
      <c r="F6" s="170"/>
      <c r="G6" s="170"/>
    </row>
    <row r="7" spans="1:7" ht="12.75">
      <c r="A7" s="171" t="s">
        <v>363</v>
      </c>
      <c r="B7" s="171" t="s">
        <v>364</v>
      </c>
      <c r="C7" s="171" t="s">
        <v>365</v>
      </c>
      <c r="D7" s="171" t="s">
        <v>366</v>
      </c>
      <c r="E7" s="172" t="s">
        <v>352</v>
      </c>
      <c r="F7" s="172" t="s">
        <v>351</v>
      </c>
      <c r="G7" s="172" t="s">
        <v>349</v>
      </c>
    </row>
    <row r="8" spans="1:7" ht="12.75">
      <c r="A8" s="173"/>
      <c r="B8" s="173"/>
      <c r="C8" s="173"/>
      <c r="D8" s="173"/>
      <c r="E8" s="174"/>
      <c r="F8" s="174"/>
      <c r="G8" s="174"/>
    </row>
    <row r="9" spans="1:7" ht="12.75">
      <c r="A9" s="175">
        <v>1</v>
      </c>
      <c r="B9" s="175">
        <v>2</v>
      </c>
      <c r="C9" s="175">
        <v>3</v>
      </c>
      <c r="D9" s="175">
        <v>4</v>
      </c>
      <c r="E9" s="176">
        <v>5</v>
      </c>
      <c r="F9" s="176">
        <v>6</v>
      </c>
      <c r="G9" s="176">
        <v>7</v>
      </c>
    </row>
    <row r="10" spans="1:7" ht="49.5" customHeight="1">
      <c r="A10" s="183" t="s">
        <v>1498</v>
      </c>
      <c r="B10" s="183"/>
      <c r="C10" s="183" t="s">
        <v>832</v>
      </c>
      <c r="D10" s="183"/>
      <c r="E10" s="184">
        <v>1204390</v>
      </c>
      <c r="F10" s="184">
        <v>1636607</v>
      </c>
      <c r="G10" s="184">
        <v>1636607</v>
      </c>
    </row>
    <row r="11" spans="1:7" ht="49.5" customHeight="1">
      <c r="A11" s="183" t="s">
        <v>1499</v>
      </c>
      <c r="B11" s="183"/>
      <c r="C11" s="183" t="s">
        <v>834</v>
      </c>
      <c r="D11" s="183"/>
      <c r="E11" s="184">
        <v>1204390</v>
      </c>
      <c r="F11" s="184">
        <v>1636607</v>
      </c>
      <c r="G11" s="184">
        <v>1636607</v>
      </c>
    </row>
    <row r="12" spans="1:7" ht="49.5" customHeight="1">
      <c r="A12" s="183" t="s">
        <v>1500</v>
      </c>
      <c r="B12" s="183"/>
      <c r="C12" s="183" t="s">
        <v>834</v>
      </c>
      <c r="D12" s="183"/>
      <c r="E12" s="184">
        <v>1204390</v>
      </c>
      <c r="F12" s="184">
        <v>1636607</v>
      </c>
      <c r="G12" s="184">
        <v>1636607</v>
      </c>
    </row>
    <row r="13" spans="1:7" ht="49.5" customHeight="1">
      <c r="A13" s="183" t="s">
        <v>1501</v>
      </c>
      <c r="B13" s="183"/>
      <c r="C13" s="183" t="s">
        <v>834</v>
      </c>
      <c r="D13" s="183" t="s">
        <v>384</v>
      </c>
      <c r="E13" s="184">
        <v>1185890</v>
      </c>
      <c r="F13" s="184">
        <v>1618107</v>
      </c>
      <c r="G13" s="184">
        <v>1618107</v>
      </c>
    </row>
    <row r="14" spans="1:7" ht="49.5" customHeight="1">
      <c r="A14" s="183" t="s">
        <v>1502</v>
      </c>
      <c r="B14" s="183" t="s">
        <v>830</v>
      </c>
      <c r="C14" s="183" t="s">
        <v>834</v>
      </c>
      <c r="D14" s="183" t="s">
        <v>384</v>
      </c>
      <c r="E14" s="184">
        <v>1185890</v>
      </c>
      <c r="F14" s="184">
        <v>1618107</v>
      </c>
      <c r="G14" s="184">
        <v>1618107</v>
      </c>
    </row>
    <row r="15" spans="1:7" ht="49.5" customHeight="1">
      <c r="A15" s="183" t="s">
        <v>1329</v>
      </c>
      <c r="B15" s="183" t="s">
        <v>830</v>
      </c>
      <c r="C15" s="183" t="s">
        <v>836</v>
      </c>
      <c r="D15" s="183" t="s">
        <v>384</v>
      </c>
      <c r="E15" s="184">
        <v>670000</v>
      </c>
      <c r="F15" s="184">
        <v>987483</v>
      </c>
      <c r="G15" s="184">
        <v>987483</v>
      </c>
    </row>
    <row r="16" spans="1:7" ht="49.5" customHeight="1">
      <c r="A16" s="183" t="s">
        <v>1330</v>
      </c>
      <c r="B16" s="183" t="s">
        <v>830</v>
      </c>
      <c r="C16" s="183" t="s">
        <v>838</v>
      </c>
      <c r="D16" s="183" t="s">
        <v>384</v>
      </c>
      <c r="E16" s="184">
        <v>515890</v>
      </c>
      <c r="F16" s="184">
        <v>630624</v>
      </c>
      <c r="G16" s="184">
        <v>630624</v>
      </c>
    </row>
    <row r="17" spans="1:7" ht="49.5" customHeight="1">
      <c r="A17" s="183" t="s">
        <v>1503</v>
      </c>
      <c r="B17" s="183"/>
      <c r="C17" s="183" t="s">
        <v>834</v>
      </c>
      <c r="D17" s="183" t="s">
        <v>412</v>
      </c>
      <c r="E17" s="184">
        <v>18500</v>
      </c>
      <c r="F17" s="184">
        <v>18500</v>
      </c>
      <c r="G17" s="184">
        <v>18500</v>
      </c>
    </row>
    <row r="18" spans="1:7" ht="49.5" customHeight="1">
      <c r="A18" s="183" t="s">
        <v>1504</v>
      </c>
      <c r="B18" s="183" t="s">
        <v>1006</v>
      </c>
      <c r="C18" s="183" t="s">
        <v>834</v>
      </c>
      <c r="D18" s="183" t="s">
        <v>412</v>
      </c>
      <c r="E18" s="184">
        <v>18500</v>
      </c>
      <c r="F18" s="184">
        <v>18500</v>
      </c>
      <c r="G18" s="184">
        <v>18500</v>
      </c>
    </row>
    <row r="19" spans="1:7" ht="49.5" customHeight="1">
      <c r="A19" s="183" t="s">
        <v>1351</v>
      </c>
      <c r="B19" s="183" t="s">
        <v>1006</v>
      </c>
      <c r="C19" s="183" t="s">
        <v>1008</v>
      </c>
      <c r="D19" s="183" t="s">
        <v>412</v>
      </c>
      <c r="E19" s="184">
        <v>18500</v>
      </c>
      <c r="F19" s="184">
        <v>18500</v>
      </c>
      <c r="G19" s="184">
        <v>18500</v>
      </c>
    </row>
    <row r="20" spans="1:7" ht="49.5" customHeight="1">
      <c r="A20" s="183" t="s">
        <v>1505</v>
      </c>
      <c r="B20" s="183"/>
      <c r="C20" s="183" t="s">
        <v>598</v>
      </c>
      <c r="D20" s="183"/>
      <c r="E20" s="184">
        <v>167214902.3</v>
      </c>
      <c r="F20" s="184">
        <v>3925940</v>
      </c>
      <c r="G20" s="184">
        <v>3925940</v>
      </c>
    </row>
    <row r="21" spans="1:7" ht="49.5" customHeight="1">
      <c r="A21" s="183" t="s">
        <v>1506</v>
      </c>
      <c r="B21" s="183"/>
      <c r="C21" s="183" t="s">
        <v>629</v>
      </c>
      <c r="D21" s="183"/>
      <c r="E21" s="184">
        <v>3925940</v>
      </c>
      <c r="F21" s="184">
        <v>3925940</v>
      </c>
      <c r="G21" s="184">
        <v>3925940</v>
      </c>
    </row>
    <row r="22" spans="1:7" ht="49.5" customHeight="1">
      <c r="A22" s="183" t="s">
        <v>1500</v>
      </c>
      <c r="B22" s="183"/>
      <c r="C22" s="183" t="s">
        <v>629</v>
      </c>
      <c r="D22" s="183"/>
      <c r="E22" s="184">
        <v>3925940</v>
      </c>
      <c r="F22" s="184">
        <v>3925940</v>
      </c>
      <c r="G22" s="184">
        <v>3925940</v>
      </c>
    </row>
    <row r="23" spans="1:7" ht="49.5" customHeight="1">
      <c r="A23" s="183" t="s">
        <v>1507</v>
      </c>
      <c r="B23" s="183"/>
      <c r="C23" s="183" t="s">
        <v>629</v>
      </c>
      <c r="D23" s="183" t="s">
        <v>509</v>
      </c>
      <c r="E23" s="184">
        <v>3925940</v>
      </c>
      <c r="F23" s="184">
        <v>3925940</v>
      </c>
      <c r="G23" s="184">
        <v>3925940</v>
      </c>
    </row>
    <row r="24" spans="1:7" ht="49.5" customHeight="1">
      <c r="A24" s="183" t="s">
        <v>1508</v>
      </c>
      <c r="B24" s="183" t="s">
        <v>627</v>
      </c>
      <c r="C24" s="183" t="s">
        <v>629</v>
      </c>
      <c r="D24" s="183" t="s">
        <v>509</v>
      </c>
      <c r="E24" s="184">
        <v>3925940</v>
      </c>
      <c r="F24" s="184">
        <v>3925940</v>
      </c>
      <c r="G24" s="184">
        <v>3925940</v>
      </c>
    </row>
    <row r="25" spans="1:7" ht="49.5" customHeight="1">
      <c r="A25" s="183" t="s">
        <v>1241</v>
      </c>
      <c r="B25" s="183" t="s">
        <v>627</v>
      </c>
      <c r="C25" s="183" t="s">
        <v>631</v>
      </c>
      <c r="D25" s="183" t="s">
        <v>509</v>
      </c>
      <c r="E25" s="184">
        <v>3925940</v>
      </c>
      <c r="F25" s="184">
        <v>3925940</v>
      </c>
      <c r="G25" s="184">
        <v>3925940</v>
      </c>
    </row>
    <row r="26" spans="1:7" ht="49.5" customHeight="1">
      <c r="A26" s="183" t="s">
        <v>1509</v>
      </c>
      <c r="B26" s="183"/>
      <c r="C26" s="183" t="s">
        <v>600</v>
      </c>
      <c r="D26" s="183"/>
      <c r="E26" s="184">
        <v>82422400</v>
      </c>
      <c r="F26" s="184">
        <v>0</v>
      </c>
      <c r="G26" s="184">
        <v>0</v>
      </c>
    </row>
    <row r="27" spans="1:7" ht="49.5" customHeight="1">
      <c r="A27" s="183" t="s">
        <v>1500</v>
      </c>
      <c r="B27" s="183"/>
      <c r="C27" s="183" t="s">
        <v>600</v>
      </c>
      <c r="D27" s="183"/>
      <c r="E27" s="184">
        <v>82422400</v>
      </c>
      <c r="F27" s="184">
        <v>0</v>
      </c>
      <c r="G27" s="184">
        <v>0</v>
      </c>
    </row>
    <row r="28" spans="1:7" ht="49.5" customHeight="1">
      <c r="A28" s="183" t="s">
        <v>1510</v>
      </c>
      <c r="B28" s="183"/>
      <c r="C28" s="183" t="s">
        <v>600</v>
      </c>
      <c r="D28" s="183" t="s">
        <v>604</v>
      </c>
      <c r="E28" s="184">
        <v>82422400</v>
      </c>
      <c r="F28" s="184">
        <v>0</v>
      </c>
      <c r="G28" s="184">
        <v>0</v>
      </c>
    </row>
    <row r="29" spans="1:7" ht="49.5" customHeight="1">
      <c r="A29" s="183" t="s">
        <v>1511</v>
      </c>
      <c r="B29" s="183" t="s">
        <v>596</v>
      </c>
      <c r="C29" s="183" t="s">
        <v>600</v>
      </c>
      <c r="D29" s="183" t="s">
        <v>604</v>
      </c>
      <c r="E29" s="184">
        <v>82422400</v>
      </c>
      <c r="F29" s="184">
        <v>0</v>
      </c>
      <c r="G29" s="184">
        <v>0</v>
      </c>
    </row>
    <row r="30" spans="1:7" ht="49.5" customHeight="1">
      <c r="A30" s="183" t="s">
        <v>1227</v>
      </c>
      <c r="B30" s="183" t="s">
        <v>596</v>
      </c>
      <c r="C30" s="183" t="s">
        <v>602</v>
      </c>
      <c r="D30" s="183" t="s">
        <v>604</v>
      </c>
      <c r="E30" s="184">
        <v>82422400</v>
      </c>
      <c r="F30" s="184">
        <v>0</v>
      </c>
      <c r="G30" s="184">
        <v>0</v>
      </c>
    </row>
    <row r="31" spans="1:7" ht="49.5" customHeight="1">
      <c r="A31" s="183" t="s">
        <v>1512</v>
      </c>
      <c r="B31" s="183"/>
      <c r="C31" s="183" t="s">
        <v>606</v>
      </c>
      <c r="D31" s="183"/>
      <c r="E31" s="184">
        <v>73091562.3</v>
      </c>
      <c r="F31" s="184">
        <v>0</v>
      </c>
      <c r="G31" s="184">
        <v>0</v>
      </c>
    </row>
    <row r="32" spans="1:7" ht="49.5" customHeight="1">
      <c r="A32" s="183" t="s">
        <v>1500</v>
      </c>
      <c r="B32" s="183"/>
      <c r="C32" s="183" t="s">
        <v>606</v>
      </c>
      <c r="D32" s="183"/>
      <c r="E32" s="184">
        <v>73091562.3</v>
      </c>
      <c r="F32" s="184">
        <v>0</v>
      </c>
      <c r="G32" s="184">
        <v>0</v>
      </c>
    </row>
    <row r="33" spans="1:7" ht="49.5" customHeight="1">
      <c r="A33" s="183" t="s">
        <v>1510</v>
      </c>
      <c r="B33" s="183"/>
      <c r="C33" s="183" t="s">
        <v>606</v>
      </c>
      <c r="D33" s="183" t="s">
        <v>604</v>
      </c>
      <c r="E33" s="184">
        <v>73091562.3</v>
      </c>
      <c r="F33" s="184">
        <v>0</v>
      </c>
      <c r="G33" s="184">
        <v>0</v>
      </c>
    </row>
    <row r="34" spans="1:7" ht="49.5" customHeight="1">
      <c r="A34" s="183" t="s">
        <v>1511</v>
      </c>
      <c r="B34" s="183" t="s">
        <v>596</v>
      </c>
      <c r="C34" s="183" t="s">
        <v>606</v>
      </c>
      <c r="D34" s="183" t="s">
        <v>604</v>
      </c>
      <c r="E34" s="184">
        <v>73091562.3</v>
      </c>
      <c r="F34" s="184">
        <v>0</v>
      </c>
      <c r="G34" s="184">
        <v>0</v>
      </c>
    </row>
    <row r="35" spans="1:7" ht="49.5" customHeight="1">
      <c r="A35" s="183" t="s">
        <v>1227</v>
      </c>
      <c r="B35" s="183" t="s">
        <v>596</v>
      </c>
      <c r="C35" s="183" t="s">
        <v>607</v>
      </c>
      <c r="D35" s="183" t="s">
        <v>604</v>
      </c>
      <c r="E35" s="184">
        <v>73091562.3</v>
      </c>
      <c r="F35" s="184">
        <v>0</v>
      </c>
      <c r="G35" s="184">
        <v>0</v>
      </c>
    </row>
    <row r="36" spans="1:7" ht="49.5" customHeight="1">
      <c r="A36" s="183" t="s">
        <v>1513</v>
      </c>
      <c r="B36" s="183"/>
      <c r="C36" s="183" t="s">
        <v>609</v>
      </c>
      <c r="D36" s="183"/>
      <c r="E36" s="184">
        <v>7775000</v>
      </c>
      <c r="F36" s="184">
        <v>0</v>
      </c>
      <c r="G36" s="184">
        <v>0</v>
      </c>
    </row>
    <row r="37" spans="1:7" ht="49.5" customHeight="1">
      <c r="A37" s="183" t="s">
        <v>1500</v>
      </c>
      <c r="B37" s="183"/>
      <c r="C37" s="183" t="s">
        <v>609</v>
      </c>
      <c r="D37" s="183"/>
      <c r="E37" s="184">
        <v>7775000</v>
      </c>
      <c r="F37" s="184">
        <v>0</v>
      </c>
      <c r="G37" s="184">
        <v>0</v>
      </c>
    </row>
    <row r="38" spans="1:7" ht="49.5" customHeight="1">
      <c r="A38" s="183" t="s">
        <v>1510</v>
      </c>
      <c r="B38" s="183"/>
      <c r="C38" s="183" t="s">
        <v>609</v>
      </c>
      <c r="D38" s="183" t="s">
        <v>604</v>
      </c>
      <c r="E38" s="184">
        <v>7775000</v>
      </c>
      <c r="F38" s="184">
        <v>0</v>
      </c>
      <c r="G38" s="184">
        <v>0</v>
      </c>
    </row>
    <row r="39" spans="1:7" ht="49.5" customHeight="1">
      <c r="A39" s="183" t="s">
        <v>1511</v>
      </c>
      <c r="B39" s="183" t="s">
        <v>596</v>
      </c>
      <c r="C39" s="183" t="s">
        <v>609</v>
      </c>
      <c r="D39" s="183" t="s">
        <v>604</v>
      </c>
      <c r="E39" s="184">
        <v>7775000</v>
      </c>
      <c r="F39" s="184">
        <v>0</v>
      </c>
      <c r="G39" s="184">
        <v>0</v>
      </c>
    </row>
    <row r="40" spans="1:7" ht="49.5" customHeight="1">
      <c r="A40" s="183" t="s">
        <v>1231</v>
      </c>
      <c r="B40" s="183" t="s">
        <v>596</v>
      </c>
      <c r="C40" s="183" t="s">
        <v>611</v>
      </c>
      <c r="D40" s="183" t="s">
        <v>604</v>
      </c>
      <c r="E40" s="184">
        <v>7775000</v>
      </c>
      <c r="F40" s="184">
        <v>0</v>
      </c>
      <c r="G40" s="184">
        <v>0</v>
      </c>
    </row>
    <row r="41" spans="1:7" ht="49.5" customHeight="1">
      <c r="A41" s="183" t="s">
        <v>1514</v>
      </c>
      <c r="B41" s="183"/>
      <c r="C41" s="183" t="s">
        <v>699</v>
      </c>
      <c r="D41" s="183"/>
      <c r="E41" s="184">
        <v>9008176</v>
      </c>
      <c r="F41" s="184">
        <v>26900745</v>
      </c>
      <c r="G41" s="184">
        <v>29493575</v>
      </c>
    </row>
    <row r="42" spans="1:7" ht="49.5" customHeight="1">
      <c r="A42" s="183" t="s">
        <v>1515</v>
      </c>
      <c r="B42" s="183"/>
      <c r="C42" s="183" t="s">
        <v>701</v>
      </c>
      <c r="D42" s="183"/>
      <c r="E42" s="184">
        <v>6069305</v>
      </c>
      <c r="F42" s="184">
        <v>26900745</v>
      </c>
      <c r="G42" s="184">
        <v>29493575</v>
      </c>
    </row>
    <row r="43" spans="1:7" ht="49.5" customHeight="1">
      <c r="A43" s="183" t="s">
        <v>1500</v>
      </c>
      <c r="B43" s="183"/>
      <c r="C43" s="183" t="s">
        <v>701</v>
      </c>
      <c r="D43" s="183"/>
      <c r="E43" s="184">
        <v>6069305</v>
      </c>
      <c r="F43" s="184">
        <v>26900745</v>
      </c>
      <c r="G43" s="184">
        <v>29493575</v>
      </c>
    </row>
    <row r="44" spans="1:7" ht="49.5" customHeight="1">
      <c r="A44" s="183" t="s">
        <v>1501</v>
      </c>
      <c r="B44" s="183"/>
      <c r="C44" s="183" t="s">
        <v>701</v>
      </c>
      <c r="D44" s="183" t="s">
        <v>384</v>
      </c>
      <c r="E44" s="184">
        <v>5364305</v>
      </c>
      <c r="F44" s="184">
        <v>26900745</v>
      </c>
      <c r="G44" s="184">
        <v>29493575</v>
      </c>
    </row>
    <row r="45" spans="1:7" ht="49.5" customHeight="1">
      <c r="A45" s="183" t="s">
        <v>1516</v>
      </c>
      <c r="B45" s="183" t="s">
        <v>697</v>
      </c>
      <c r="C45" s="183" t="s">
        <v>701</v>
      </c>
      <c r="D45" s="183" t="s">
        <v>384</v>
      </c>
      <c r="E45" s="184">
        <v>5364305</v>
      </c>
      <c r="F45" s="184">
        <v>26900745</v>
      </c>
      <c r="G45" s="184">
        <v>29493575</v>
      </c>
    </row>
    <row r="46" spans="1:7" ht="49.5" customHeight="1">
      <c r="A46" s="183" t="s">
        <v>1268</v>
      </c>
      <c r="B46" s="183" t="s">
        <v>697</v>
      </c>
      <c r="C46" s="183" t="s">
        <v>703</v>
      </c>
      <c r="D46" s="183" t="s">
        <v>384</v>
      </c>
      <c r="E46" s="184">
        <v>0</v>
      </c>
      <c r="F46" s="184">
        <v>15764735</v>
      </c>
      <c r="G46" s="184">
        <v>14406815</v>
      </c>
    </row>
    <row r="47" spans="1:7" ht="49.5" customHeight="1">
      <c r="A47" s="183" t="s">
        <v>1269</v>
      </c>
      <c r="B47" s="183" t="s">
        <v>697</v>
      </c>
      <c r="C47" s="183" t="s">
        <v>705</v>
      </c>
      <c r="D47" s="183" t="s">
        <v>384</v>
      </c>
      <c r="E47" s="184">
        <v>4198970</v>
      </c>
      <c r="F47" s="184">
        <v>0</v>
      </c>
      <c r="G47" s="184">
        <v>0</v>
      </c>
    </row>
    <row r="48" spans="1:7" ht="49.5" customHeight="1">
      <c r="A48" s="183" t="s">
        <v>1270</v>
      </c>
      <c r="B48" s="183" t="s">
        <v>697</v>
      </c>
      <c r="C48" s="183" t="s">
        <v>707</v>
      </c>
      <c r="D48" s="183" t="s">
        <v>384</v>
      </c>
      <c r="E48" s="184">
        <v>300000</v>
      </c>
      <c r="F48" s="184">
        <v>0</v>
      </c>
      <c r="G48" s="184">
        <v>0</v>
      </c>
    </row>
    <row r="49" spans="1:7" ht="49.5" customHeight="1">
      <c r="A49" s="183" t="s">
        <v>1271</v>
      </c>
      <c r="B49" s="183" t="s">
        <v>697</v>
      </c>
      <c r="C49" s="183" t="s">
        <v>709</v>
      </c>
      <c r="D49" s="183" t="s">
        <v>384</v>
      </c>
      <c r="E49" s="184">
        <v>28000</v>
      </c>
      <c r="F49" s="184">
        <v>0</v>
      </c>
      <c r="G49" s="184">
        <v>0</v>
      </c>
    </row>
    <row r="50" spans="1:7" ht="49.5" customHeight="1">
      <c r="A50" s="183" t="s">
        <v>1272</v>
      </c>
      <c r="B50" s="183" t="s">
        <v>697</v>
      </c>
      <c r="C50" s="183" t="s">
        <v>711</v>
      </c>
      <c r="D50" s="183" t="s">
        <v>384</v>
      </c>
      <c r="E50" s="184">
        <v>0</v>
      </c>
      <c r="F50" s="184">
        <v>9384320</v>
      </c>
      <c r="G50" s="184">
        <v>0</v>
      </c>
    </row>
    <row r="51" spans="1:7" ht="49.5" customHeight="1">
      <c r="A51" s="183" t="s">
        <v>1273</v>
      </c>
      <c r="B51" s="183" t="s">
        <v>697</v>
      </c>
      <c r="C51" s="183" t="s">
        <v>713</v>
      </c>
      <c r="D51" s="183" t="s">
        <v>384</v>
      </c>
      <c r="E51" s="184">
        <v>0</v>
      </c>
      <c r="F51" s="184">
        <v>1751690</v>
      </c>
      <c r="G51" s="184">
        <v>2010445</v>
      </c>
    </row>
    <row r="52" spans="1:7" ht="49.5" customHeight="1">
      <c r="A52" s="183" t="s">
        <v>1274</v>
      </c>
      <c r="B52" s="183" t="s">
        <v>697</v>
      </c>
      <c r="C52" s="183" t="s">
        <v>715</v>
      </c>
      <c r="D52" s="183" t="s">
        <v>384</v>
      </c>
      <c r="E52" s="184">
        <v>0</v>
      </c>
      <c r="F52" s="184">
        <v>0</v>
      </c>
      <c r="G52" s="184">
        <v>13076315</v>
      </c>
    </row>
    <row r="53" spans="1:7" ht="49.5" customHeight="1">
      <c r="A53" s="183" t="s">
        <v>1275</v>
      </c>
      <c r="B53" s="183" t="s">
        <v>697</v>
      </c>
      <c r="C53" s="183" t="s">
        <v>717</v>
      </c>
      <c r="D53" s="183" t="s">
        <v>384</v>
      </c>
      <c r="E53" s="184">
        <v>837335</v>
      </c>
      <c r="F53" s="184">
        <v>0</v>
      </c>
      <c r="G53" s="184">
        <v>0</v>
      </c>
    </row>
    <row r="54" spans="1:7" ht="49.5" customHeight="1">
      <c r="A54" s="183" t="s">
        <v>1510</v>
      </c>
      <c r="B54" s="183"/>
      <c r="C54" s="183" t="s">
        <v>701</v>
      </c>
      <c r="D54" s="183" t="s">
        <v>604</v>
      </c>
      <c r="E54" s="184">
        <v>705000</v>
      </c>
      <c r="F54" s="184">
        <v>0</v>
      </c>
      <c r="G54" s="184">
        <v>0</v>
      </c>
    </row>
    <row r="55" spans="1:7" ht="49.5" customHeight="1">
      <c r="A55" s="183" t="s">
        <v>1516</v>
      </c>
      <c r="B55" s="183" t="s">
        <v>697</v>
      </c>
      <c r="C55" s="183" t="s">
        <v>701</v>
      </c>
      <c r="D55" s="183" t="s">
        <v>604</v>
      </c>
      <c r="E55" s="184">
        <v>705000</v>
      </c>
      <c r="F55" s="184">
        <v>0</v>
      </c>
      <c r="G55" s="184">
        <v>0</v>
      </c>
    </row>
    <row r="56" spans="1:7" ht="49.5" customHeight="1">
      <c r="A56" s="183" t="s">
        <v>1270</v>
      </c>
      <c r="B56" s="183" t="s">
        <v>697</v>
      </c>
      <c r="C56" s="183" t="s">
        <v>707</v>
      </c>
      <c r="D56" s="183" t="s">
        <v>604</v>
      </c>
      <c r="E56" s="184">
        <v>600000</v>
      </c>
      <c r="F56" s="184">
        <v>0</v>
      </c>
      <c r="G56" s="184">
        <v>0</v>
      </c>
    </row>
    <row r="57" spans="1:7" ht="49.5" customHeight="1">
      <c r="A57" s="183" t="s">
        <v>1273</v>
      </c>
      <c r="B57" s="183" t="s">
        <v>697</v>
      </c>
      <c r="C57" s="183" t="s">
        <v>713</v>
      </c>
      <c r="D57" s="183" t="s">
        <v>604</v>
      </c>
      <c r="E57" s="184">
        <v>105000</v>
      </c>
      <c r="F57" s="184">
        <v>0</v>
      </c>
      <c r="G57" s="184">
        <v>0</v>
      </c>
    </row>
    <row r="58" spans="1:7" ht="49.5" customHeight="1">
      <c r="A58" s="183" t="s">
        <v>1517</v>
      </c>
      <c r="B58" s="183"/>
      <c r="C58" s="183" t="s">
        <v>719</v>
      </c>
      <c r="D58" s="183"/>
      <c r="E58" s="184">
        <v>937202</v>
      </c>
      <c r="F58" s="184">
        <v>0</v>
      </c>
      <c r="G58" s="184">
        <v>0</v>
      </c>
    </row>
    <row r="59" spans="1:7" ht="49.5" customHeight="1">
      <c r="A59" s="183" t="s">
        <v>1500</v>
      </c>
      <c r="B59" s="183"/>
      <c r="C59" s="183" t="s">
        <v>719</v>
      </c>
      <c r="D59" s="183"/>
      <c r="E59" s="184">
        <v>937202</v>
      </c>
      <c r="F59" s="184">
        <v>0</v>
      </c>
      <c r="G59" s="184">
        <v>0</v>
      </c>
    </row>
    <row r="60" spans="1:7" ht="49.5" customHeight="1">
      <c r="A60" s="183" t="s">
        <v>1501</v>
      </c>
      <c r="B60" s="183"/>
      <c r="C60" s="183" t="s">
        <v>719</v>
      </c>
      <c r="D60" s="183" t="s">
        <v>384</v>
      </c>
      <c r="E60" s="184">
        <v>937202</v>
      </c>
      <c r="F60" s="184">
        <v>0</v>
      </c>
      <c r="G60" s="184">
        <v>0</v>
      </c>
    </row>
    <row r="61" spans="1:7" ht="49.5" customHeight="1">
      <c r="A61" s="183" t="s">
        <v>1516</v>
      </c>
      <c r="B61" s="183" t="s">
        <v>697</v>
      </c>
      <c r="C61" s="183" t="s">
        <v>719</v>
      </c>
      <c r="D61" s="183" t="s">
        <v>384</v>
      </c>
      <c r="E61" s="184">
        <v>937202</v>
      </c>
      <c r="F61" s="184">
        <v>0</v>
      </c>
      <c r="G61" s="184">
        <v>0</v>
      </c>
    </row>
    <row r="62" spans="1:7" ht="49.5" customHeight="1">
      <c r="A62" s="183" t="s">
        <v>1277</v>
      </c>
      <c r="B62" s="183" t="s">
        <v>697</v>
      </c>
      <c r="C62" s="183" t="s">
        <v>721</v>
      </c>
      <c r="D62" s="183" t="s">
        <v>384</v>
      </c>
      <c r="E62" s="184">
        <v>937202</v>
      </c>
      <c r="F62" s="184">
        <v>0</v>
      </c>
      <c r="G62" s="184">
        <v>0</v>
      </c>
    </row>
    <row r="63" spans="1:7" ht="49.5" customHeight="1">
      <c r="A63" s="183" t="s">
        <v>1518</v>
      </c>
      <c r="B63" s="183"/>
      <c r="C63" s="183" t="s">
        <v>723</v>
      </c>
      <c r="D63" s="183"/>
      <c r="E63" s="184">
        <v>1172375</v>
      </c>
      <c r="F63" s="184">
        <v>0</v>
      </c>
      <c r="G63" s="184">
        <v>0</v>
      </c>
    </row>
    <row r="64" spans="1:7" ht="49.5" customHeight="1">
      <c r="A64" s="183" t="s">
        <v>1500</v>
      </c>
      <c r="B64" s="183"/>
      <c r="C64" s="183" t="s">
        <v>723</v>
      </c>
      <c r="D64" s="183"/>
      <c r="E64" s="184">
        <v>1172375</v>
      </c>
      <c r="F64" s="184">
        <v>0</v>
      </c>
      <c r="G64" s="184">
        <v>0</v>
      </c>
    </row>
    <row r="65" spans="1:7" ht="49.5" customHeight="1">
      <c r="A65" s="183" t="s">
        <v>1501</v>
      </c>
      <c r="B65" s="183"/>
      <c r="C65" s="183" t="s">
        <v>723</v>
      </c>
      <c r="D65" s="183" t="s">
        <v>384</v>
      </c>
      <c r="E65" s="184">
        <v>1172375</v>
      </c>
      <c r="F65" s="184">
        <v>0</v>
      </c>
      <c r="G65" s="184">
        <v>0</v>
      </c>
    </row>
    <row r="66" spans="1:7" ht="49.5" customHeight="1">
      <c r="A66" s="183" t="s">
        <v>1516</v>
      </c>
      <c r="B66" s="183" t="s">
        <v>697</v>
      </c>
      <c r="C66" s="183" t="s">
        <v>723</v>
      </c>
      <c r="D66" s="183" t="s">
        <v>384</v>
      </c>
      <c r="E66" s="184">
        <v>1172375</v>
      </c>
      <c r="F66" s="184">
        <v>0</v>
      </c>
      <c r="G66" s="184">
        <v>0</v>
      </c>
    </row>
    <row r="67" spans="1:7" ht="49.5" customHeight="1">
      <c r="A67" s="183" t="s">
        <v>1279</v>
      </c>
      <c r="B67" s="183" t="s">
        <v>697</v>
      </c>
      <c r="C67" s="183" t="s">
        <v>725</v>
      </c>
      <c r="D67" s="183" t="s">
        <v>384</v>
      </c>
      <c r="E67" s="184">
        <v>1172375</v>
      </c>
      <c r="F67" s="184">
        <v>0</v>
      </c>
      <c r="G67" s="184">
        <v>0</v>
      </c>
    </row>
    <row r="68" spans="1:7" ht="49.5" customHeight="1">
      <c r="A68" s="183" t="s">
        <v>1519</v>
      </c>
      <c r="B68" s="183"/>
      <c r="C68" s="183" t="s">
        <v>727</v>
      </c>
      <c r="D68" s="183"/>
      <c r="E68" s="184">
        <v>235404</v>
      </c>
      <c r="F68" s="184">
        <v>0</v>
      </c>
      <c r="G68" s="184">
        <v>0</v>
      </c>
    </row>
    <row r="69" spans="1:7" ht="49.5" customHeight="1">
      <c r="A69" s="183" t="s">
        <v>1500</v>
      </c>
      <c r="B69" s="183"/>
      <c r="C69" s="183" t="s">
        <v>727</v>
      </c>
      <c r="D69" s="183"/>
      <c r="E69" s="184">
        <v>235404</v>
      </c>
      <c r="F69" s="184">
        <v>0</v>
      </c>
      <c r="G69" s="184">
        <v>0</v>
      </c>
    </row>
    <row r="70" spans="1:7" ht="49.5" customHeight="1">
      <c r="A70" s="183" t="s">
        <v>1501</v>
      </c>
      <c r="B70" s="183"/>
      <c r="C70" s="183" t="s">
        <v>727</v>
      </c>
      <c r="D70" s="183" t="s">
        <v>384</v>
      </c>
      <c r="E70" s="184">
        <v>235404</v>
      </c>
      <c r="F70" s="184">
        <v>0</v>
      </c>
      <c r="G70" s="184">
        <v>0</v>
      </c>
    </row>
    <row r="71" spans="1:7" ht="49.5" customHeight="1">
      <c r="A71" s="183" t="s">
        <v>1516</v>
      </c>
      <c r="B71" s="183" t="s">
        <v>697</v>
      </c>
      <c r="C71" s="183" t="s">
        <v>727</v>
      </c>
      <c r="D71" s="183" t="s">
        <v>384</v>
      </c>
      <c r="E71" s="184">
        <v>235404</v>
      </c>
      <c r="F71" s="184">
        <v>0</v>
      </c>
      <c r="G71" s="184">
        <v>0</v>
      </c>
    </row>
    <row r="72" spans="1:7" ht="49.5" customHeight="1">
      <c r="A72" s="183" t="s">
        <v>1279</v>
      </c>
      <c r="B72" s="183" t="s">
        <v>697</v>
      </c>
      <c r="C72" s="183" t="s">
        <v>728</v>
      </c>
      <c r="D72" s="183" t="s">
        <v>384</v>
      </c>
      <c r="E72" s="184">
        <v>235404</v>
      </c>
      <c r="F72" s="184">
        <v>0</v>
      </c>
      <c r="G72" s="184">
        <v>0</v>
      </c>
    </row>
    <row r="73" spans="1:7" ht="49.5" customHeight="1">
      <c r="A73" s="183" t="s">
        <v>1520</v>
      </c>
      <c r="B73" s="183"/>
      <c r="C73" s="183" t="s">
        <v>730</v>
      </c>
      <c r="D73" s="183"/>
      <c r="E73" s="184">
        <v>593890</v>
      </c>
      <c r="F73" s="184">
        <v>0</v>
      </c>
      <c r="G73" s="184">
        <v>0</v>
      </c>
    </row>
    <row r="74" spans="1:7" ht="49.5" customHeight="1">
      <c r="A74" s="183" t="s">
        <v>1500</v>
      </c>
      <c r="B74" s="183"/>
      <c r="C74" s="183" t="s">
        <v>730</v>
      </c>
      <c r="D74" s="183"/>
      <c r="E74" s="184">
        <v>593890</v>
      </c>
      <c r="F74" s="184">
        <v>0</v>
      </c>
      <c r="G74" s="184">
        <v>0</v>
      </c>
    </row>
    <row r="75" spans="1:7" ht="49.5" customHeight="1">
      <c r="A75" s="183" t="s">
        <v>1501</v>
      </c>
      <c r="B75" s="183"/>
      <c r="C75" s="183" t="s">
        <v>730</v>
      </c>
      <c r="D75" s="183" t="s">
        <v>384</v>
      </c>
      <c r="E75" s="184">
        <v>593890</v>
      </c>
      <c r="F75" s="184">
        <v>0</v>
      </c>
      <c r="G75" s="184">
        <v>0</v>
      </c>
    </row>
    <row r="76" spans="1:7" ht="49.5" customHeight="1">
      <c r="A76" s="183" t="s">
        <v>1516</v>
      </c>
      <c r="B76" s="183" t="s">
        <v>697</v>
      </c>
      <c r="C76" s="183" t="s">
        <v>730</v>
      </c>
      <c r="D76" s="183" t="s">
        <v>384</v>
      </c>
      <c r="E76" s="184">
        <v>593890</v>
      </c>
      <c r="F76" s="184">
        <v>0</v>
      </c>
      <c r="G76" s="184">
        <v>0</v>
      </c>
    </row>
    <row r="77" spans="1:7" ht="49.5" customHeight="1">
      <c r="A77" s="183" t="s">
        <v>1279</v>
      </c>
      <c r="B77" s="183" t="s">
        <v>697</v>
      </c>
      <c r="C77" s="183" t="s">
        <v>731</v>
      </c>
      <c r="D77" s="183" t="s">
        <v>384</v>
      </c>
      <c r="E77" s="184">
        <v>593890</v>
      </c>
      <c r="F77" s="184">
        <v>0</v>
      </c>
      <c r="G77" s="184">
        <v>0</v>
      </c>
    </row>
    <row r="78" spans="1:7" ht="49.5" customHeight="1">
      <c r="A78" s="183" t="s">
        <v>1521</v>
      </c>
      <c r="B78" s="183"/>
      <c r="C78" s="183" t="s">
        <v>633</v>
      </c>
      <c r="D78" s="183"/>
      <c r="E78" s="184">
        <v>21823690</v>
      </c>
      <c r="F78" s="184">
        <v>6534590</v>
      </c>
      <c r="G78" s="184">
        <v>6534590</v>
      </c>
    </row>
    <row r="79" spans="1:7" ht="49.5" customHeight="1">
      <c r="A79" s="183" t="s">
        <v>1522</v>
      </c>
      <c r="B79" s="183"/>
      <c r="C79" s="183" t="s">
        <v>635</v>
      </c>
      <c r="D79" s="183"/>
      <c r="E79" s="184">
        <v>20771058</v>
      </c>
      <c r="F79" s="184">
        <v>6534590</v>
      </c>
      <c r="G79" s="184">
        <v>6534590</v>
      </c>
    </row>
    <row r="80" spans="1:7" ht="49.5" customHeight="1">
      <c r="A80" s="183" t="s">
        <v>1500</v>
      </c>
      <c r="B80" s="183"/>
      <c r="C80" s="183" t="s">
        <v>635</v>
      </c>
      <c r="D80" s="183"/>
      <c r="E80" s="184">
        <v>20507368</v>
      </c>
      <c r="F80" s="184">
        <v>6534590</v>
      </c>
      <c r="G80" s="184">
        <v>6534590</v>
      </c>
    </row>
    <row r="81" spans="1:7" ht="49.5" customHeight="1">
      <c r="A81" s="183" t="s">
        <v>1501</v>
      </c>
      <c r="B81" s="183"/>
      <c r="C81" s="183" t="s">
        <v>635</v>
      </c>
      <c r="D81" s="183" t="s">
        <v>384</v>
      </c>
      <c r="E81" s="184">
        <v>0</v>
      </c>
      <c r="F81" s="184">
        <v>494590</v>
      </c>
      <c r="G81" s="184">
        <v>494590</v>
      </c>
    </row>
    <row r="82" spans="1:7" ht="49.5" customHeight="1">
      <c r="A82" s="183" t="s">
        <v>1508</v>
      </c>
      <c r="B82" s="183" t="s">
        <v>627</v>
      </c>
      <c r="C82" s="183" t="s">
        <v>635</v>
      </c>
      <c r="D82" s="183" t="s">
        <v>384</v>
      </c>
      <c r="E82" s="184">
        <v>0</v>
      </c>
      <c r="F82" s="184">
        <v>494590</v>
      </c>
      <c r="G82" s="184">
        <v>494590</v>
      </c>
    </row>
    <row r="83" spans="1:7" ht="49.5" customHeight="1">
      <c r="A83" s="183" t="s">
        <v>1244</v>
      </c>
      <c r="B83" s="183" t="s">
        <v>627</v>
      </c>
      <c r="C83" s="183" t="s">
        <v>637</v>
      </c>
      <c r="D83" s="183" t="s">
        <v>384</v>
      </c>
      <c r="E83" s="184">
        <v>0</v>
      </c>
      <c r="F83" s="184">
        <v>143690</v>
      </c>
      <c r="G83" s="184">
        <v>143690</v>
      </c>
    </row>
    <row r="84" spans="1:7" ht="49.5" customHeight="1">
      <c r="A84" s="183" t="s">
        <v>1245</v>
      </c>
      <c r="B84" s="183" t="s">
        <v>627</v>
      </c>
      <c r="C84" s="183" t="s">
        <v>639</v>
      </c>
      <c r="D84" s="183" t="s">
        <v>384</v>
      </c>
      <c r="E84" s="184">
        <v>0</v>
      </c>
      <c r="F84" s="184">
        <v>170000</v>
      </c>
      <c r="G84" s="184">
        <v>170000</v>
      </c>
    </row>
    <row r="85" spans="1:7" ht="49.5" customHeight="1">
      <c r="A85" s="183" t="s">
        <v>1246</v>
      </c>
      <c r="B85" s="183" t="s">
        <v>627</v>
      </c>
      <c r="C85" s="183" t="s">
        <v>641</v>
      </c>
      <c r="D85" s="183" t="s">
        <v>384</v>
      </c>
      <c r="E85" s="184">
        <v>0</v>
      </c>
      <c r="F85" s="184">
        <v>180900</v>
      </c>
      <c r="G85" s="184">
        <v>180900</v>
      </c>
    </row>
    <row r="86" spans="1:7" ht="49.5" customHeight="1">
      <c r="A86" s="183" t="s">
        <v>1507</v>
      </c>
      <c r="B86" s="183"/>
      <c r="C86" s="183" t="s">
        <v>635</v>
      </c>
      <c r="D86" s="183" t="s">
        <v>509</v>
      </c>
      <c r="E86" s="184">
        <v>20360000</v>
      </c>
      <c r="F86" s="184">
        <v>5840000</v>
      </c>
      <c r="G86" s="184">
        <v>5840000</v>
      </c>
    </row>
    <row r="87" spans="1:7" ht="49.5" customHeight="1">
      <c r="A87" s="183" t="s">
        <v>1508</v>
      </c>
      <c r="B87" s="183" t="s">
        <v>627</v>
      </c>
      <c r="C87" s="183" t="s">
        <v>635</v>
      </c>
      <c r="D87" s="183" t="s">
        <v>509</v>
      </c>
      <c r="E87" s="184">
        <v>20360000</v>
      </c>
      <c r="F87" s="184">
        <v>5840000</v>
      </c>
      <c r="G87" s="184">
        <v>5840000</v>
      </c>
    </row>
    <row r="88" spans="1:7" ht="49.5" customHeight="1">
      <c r="A88" s="183" t="s">
        <v>1244</v>
      </c>
      <c r="B88" s="183" t="s">
        <v>627</v>
      </c>
      <c r="C88" s="183" t="s">
        <v>637</v>
      </c>
      <c r="D88" s="183" t="s">
        <v>509</v>
      </c>
      <c r="E88" s="184">
        <v>20360000</v>
      </c>
      <c r="F88" s="184">
        <v>5840000</v>
      </c>
      <c r="G88" s="184">
        <v>5840000</v>
      </c>
    </row>
    <row r="89" spans="1:7" ht="49.5" customHeight="1">
      <c r="A89" s="183" t="s">
        <v>1523</v>
      </c>
      <c r="B89" s="183"/>
      <c r="C89" s="183" t="s">
        <v>635</v>
      </c>
      <c r="D89" s="183" t="s">
        <v>406</v>
      </c>
      <c r="E89" s="184">
        <v>147368</v>
      </c>
      <c r="F89" s="184">
        <v>200000</v>
      </c>
      <c r="G89" s="184">
        <v>200000</v>
      </c>
    </row>
    <row r="90" spans="1:7" ht="49.5" customHeight="1">
      <c r="A90" s="183" t="s">
        <v>1508</v>
      </c>
      <c r="B90" s="183" t="s">
        <v>627</v>
      </c>
      <c r="C90" s="183" t="s">
        <v>635</v>
      </c>
      <c r="D90" s="183" t="s">
        <v>406</v>
      </c>
      <c r="E90" s="184">
        <v>147368</v>
      </c>
      <c r="F90" s="184">
        <v>200000</v>
      </c>
      <c r="G90" s="184">
        <v>200000</v>
      </c>
    </row>
    <row r="91" spans="1:7" ht="49.5" customHeight="1">
      <c r="A91" s="183" t="s">
        <v>1247</v>
      </c>
      <c r="B91" s="183" t="s">
        <v>627</v>
      </c>
      <c r="C91" s="183" t="s">
        <v>643</v>
      </c>
      <c r="D91" s="183" t="s">
        <v>406</v>
      </c>
      <c r="E91" s="184">
        <v>147368</v>
      </c>
      <c r="F91" s="184">
        <v>200000</v>
      </c>
      <c r="G91" s="184">
        <v>200000</v>
      </c>
    </row>
    <row r="92" spans="1:7" ht="49.5" customHeight="1">
      <c r="A92" s="183" t="s">
        <v>1524</v>
      </c>
      <c r="B92" s="183"/>
      <c r="C92" s="183" t="s">
        <v>635</v>
      </c>
      <c r="D92" s="183"/>
      <c r="E92" s="184">
        <v>263690</v>
      </c>
      <c r="F92" s="184">
        <v>0</v>
      </c>
      <c r="G92" s="184">
        <v>0</v>
      </c>
    </row>
    <row r="93" spans="1:7" ht="49.5" customHeight="1">
      <c r="A93" s="183" t="s">
        <v>1507</v>
      </c>
      <c r="B93" s="183"/>
      <c r="C93" s="183" t="s">
        <v>635</v>
      </c>
      <c r="D93" s="183" t="s">
        <v>509</v>
      </c>
      <c r="E93" s="184">
        <v>263690</v>
      </c>
      <c r="F93" s="184">
        <v>0</v>
      </c>
      <c r="G93" s="184">
        <v>0</v>
      </c>
    </row>
    <row r="94" spans="1:7" ht="49.5" customHeight="1">
      <c r="A94" s="183" t="s">
        <v>1525</v>
      </c>
      <c r="B94" s="183" t="s">
        <v>969</v>
      </c>
      <c r="C94" s="183" t="s">
        <v>635</v>
      </c>
      <c r="D94" s="183" t="s">
        <v>509</v>
      </c>
      <c r="E94" s="184">
        <v>263690</v>
      </c>
      <c r="F94" s="184">
        <v>0</v>
      </c>
      <c r="G94" s="184">
        <v>0</v>
      </c>
    </row>
    <row r="95" spans="1:7" ht="49.5" customHeight="1">
      <c r="A95" s="183" t="s">
        <v>1244</v>
      </c>
      <c r="B95" s="183" t="s">
        <v>969</v>
      </c>
      <c r="C95" s="183" t="s">
        <v>637</v>
      </c>
      <c r="D95" s="183" t="s">
        <v>509</v>
      </c>
      <c r="E95" s="184">
        <v>143690</v>
      </c>
      <c r="F95" s="184">
        <v>0</v>
      </c>
      <c r="G95" s="184">
        <v>0</v>
      </c>
    </row>
    <row r="96" spans="1:7" ht="49.5" customHeight="1">
      <c r="A96" s="183" t="s">
        <v>1245</v>
      </c>
      <c r="B96" s="183" t="s">
        <v>969</v>
      </c>
      <c r="C96" s="183" t="s">
        <v>639</v>
      </c>
      <c r="D96" s="183" t="s">
        <v>509</v>
      </c>
      <c r="E96" s="184">
        <v>120000</v>
      </c>
      <c r="F96" s="184">
        <v>0</v>
      </c>
      <c r="G96" s="184">
        <v>0</v>
      </c>
    </row>
    <row r="97" spans="1:7" ht="49.5" customHeight="1">
      <c r="A97" s="183" t="s">
        <v>1526</v>
      </c>
      <c r="B97" s="183"/>
      <c r="C97" s="183" t="s">
        <v>645</v>
      </c>
      <c r="D97" s="183"/>
      <c r="E97" s="184">
        <v>1052632</v>
      </c>
      <c r="F97" s="184">
        <v>0</v>
      </c>
      <c r="G97" s="184">
        <v>0</v>
      </c>
    </row>
    <row r="98" spans="1:7" ht="49.5" customHeight="1">
      <c r="A98" s="183" t="s">
        <v>1500</v>
      </c>
      <c r="B98" s="183"/>
      <c r="C98" s="183" t="s">
        <v>645</v>
      </c>
      <c r="D98" s="183"/>
      <c r="E98" s="184">
        <v>1052632</v>
      </c>
      <c r="F98" s="184">
        <v>0</v>
      </c>
      <c r="G98" s="184">
        <v>0</v>
      </c>
    </row>
    <row r="99" spans="1:7" ht="49.5" customHeight="1">
      <c r="A99" s="183" t="s">
        <v>1523</v>
      </c>
      <c r="B99" s="183"/>
      <c r="C99" s="183" t="s">
        <v>645</v>
      </c>
      <c r="D99" s="183" t="s">
        <v>406</v>
      </c>
      <c r="E99" s="184">
        <v>1052632</v>
      </c>
      <c r="F99" s="184">
        <v>0</v>
      </c>
      <c r="G99" s="184">
        <v>0</v>
      </c>
    </row>
    <row r="100" spans="1:7" ht="49.5" customHeight="1">
      <c r="A100" s="183" t="s">
        <v>1508</v>
      </c>
      <c r="B100" s="183" t="s">
        <v>627</v>
      </c>
      <c r="C100" s="183" t="s">
        <v>645</v>
      </c>
      <c r="D100" s="183" t="s">
        <v>406</v>
      </c>
      <c r="E100" s="184">
        <v>1052632</v>
      </c>
      <c r="F100" s="184">
        <v>0</v>
      </c>
      <c r="G100" s="184">
        <v>0</v>
      </c>
    </row>
    <row r="101" spans="1:7" ht="49.5" customHeight="1">
      <c r="A101" s="183" t="s">
        <v>1249</v>
      </c>
      <c r="B101" s="183" t="s">
        <v>627</v>
      </c>
      <c r="C101" s="183" t="s">
        <v>647</v>
      </c>
      <c r="D101" s="183" t="s">
        <v>406</v>
      </c>
      <c r="E101" s="184">
        <v>52632</v>
      </c>
      <c r="F101" s="184">
        <v>0</v>
      </c>
      <c r="G101" s="184">
        <v>0</v>
      </c>
    </row>
    <row r="102" spans="1:7" ht="49.5" customHeight="1">
      <c r="A102" s="183" t="s">
        <v>1250</v>
      </c>
      <c r="B102" s="183" t="s">
        <v>627</v>
      </c>
      <c r="C102" s="183" t="s">
        <v>649</v>
      </c>
      <c r="D102" s="183" t="s">
        <v>406</v>
      </c>
      <c r="E102" s="184">
        <v>1000000</v>
      </c>
      <c r="F102" s="184">
        <v>0</v>
      </c>
      <c r="G102" s="184">
        <v>0</v>
      </c>
    </row>
    <row r="103" spans="1:7" ht="49.5" customHeight="1">
      <c r="A103" s="183" t="s">
        <v>1527</v>
      </c>
      <c r="B103" s="183"/>
      <c r="C103" s="183" t="s">
        <v>887</v>
      </c>
      <c r="D103" s="183"/>
      <c r="E103" s="184">
        <v>7466295</v>
      </c>
      <c r="F103" s="184">
        <v>4225410</v>
      </c>
      <c r="G103" s="184">
        <v>4225410</v>
      </c>
    </row>
    <row r="104" spans="1:7" ht="49.5" customHeight="1">
      <c r="A104" s="183" t="s">
        <v>1528</v>
      </c>
      <c r="B104" s="183"/>
      <c r="C104" s="183" t="s">
        <v>1010</v>
      </c>
      <c r="D104" s="183"/>
      <c r="E104" s="184">
        <v>2690265</v>
      </c>
      <c r="F104" s="184">
        <v>1500000</v>
      </c>
      <c r="G104" s="184">
        <v>1500000</v>
      </c>
    </row>
    <row r="105" spans="1:7" ht="49.5" customHeight="1">
      <c r="A105" s="183" t="s">
        <v>1500</v>
      </c>
      <c r="B105" s="183"/>
      <c r="C105" s="183" t="s">
        <v>1010</v>
      </c>
      <c r="D105" s="183"/>
      <c r="E105" s="184">
        <v>2690265</v>
      </c>
      <c r="F105" s="184">
        <v>1500000</v>
      </c>
      <c r="G105" s="184">
        <v>1500000</v>
      </c>
    </row>
    <row r="106" spans="1:7" ht="49.5" customHeight="1">
      <c r="A106" s="183" t="s">
        <v>1503</v>
      </c>
      <c r="B106" s="183"/>
      <c r="C106" s="183" t="s">
        <v>1010</v>
      </c>
      <c r="D106" s="183" t="s">
        <v>412</v>
      </c>
      <c r="E106" s="184">
        <v>2690265</v>
      </c>
      <c r="F106" s="184">
        <v>1500000</v>
      </c>
      <c r="G106" s="184">
        <v>1500000</v>
      </c>
    </row>
    <row r="107" spans="1:7" ht="49.5" customHeight="1">
      <c r="A107" s="183" t="s">
        <v>1504</v>
      </c>
      <c r="B107" s="183" t="s">
        <v>1006</v>
      </c>
      <c r="C107" s="183" t="s">
        <v>1010</v>
      </c>
      <c r="D107" s="183" t="s">
        <v>412</v>
      </c>
      <c r="E107" s="184">
        <v>2690265</v>
      </c>
      <c r="F107" s="184">
        <v>1500000</v>
      </c>
      <c r="G107" s="184">
        <v>1500000</v>
      </c>
    </row>
    <row r="108" spans="1:7" ht="49.5" customHeight="1">
      <c r="A108" s="183" t="s">
        <v>1354</v>
      </c>
      <c r="B108" s="183" t="s">
        <v>1006</v>
      </c>
      <c r="C108" s="183" t="s">
        <v>1012</v>
      </c>
      <c r="D108" s="183" t="s">
        <v>412</v>
      </c>
      <c r="E108" s="184">
        <v>2690265</v>
      </c>
      <c r="F108" s="184">
        <v>1500000</v>
      </c>
      <c r="G108" s="184">
        <v>1500000</v>
      </c>
    </row>
    <row r="109" spans="1:7" ht="49.5" customHeight="1">
      <c r="A109" s="183" t="s">
        <v>1529</v>
      </c>
      <c r="B109" s="183"/>
      <c r="C109" s="183" t="s">
        <v>1014</v>
      </c>
      <c r="D109" s="183"/>
      <c r="E109" s="184">
        <v>1221658</v>
      </c>
      <c r="F109" s="184">
        <v>523400</v>
      </c>
      <c r="G109" s="184">
        <v>523400</v>
      </c>
    </row>
    <row r="110" spans="1:7" ht="49.5" customHeight="1">
      <c r="A110" s="183" t="s">
        <v>1500</v>
      </c>
      <c r="B110" s="183"/>
      <c r="C110" s="183" t="s">
        <v>1014</v>
      </c>
      <c r="D110" s="183"/>
      <c r="E110" s="184">
        <v>1221658</v>
      </c>
      <c r="F110" s="184">
        <v>523400</v>
      </c>
      <c r="G110" s="184">
        <v>523400</v>
      </c>
    </row>
    <row r="111" spans="1:7" ht="49.5" customHeight="1">
      <c r="A111" s="183" t="s">
        <v>1503</v>
      </c>
      <c r="B111" s="183"/>
      <c r="C111" s="183" t="s">
        <v>1014</v>
      </c>
      <c r="D111" s="183" t="s">
        <v>412</v>
      </c>
      <c r="E111" s="184">
        <v>1221658</v>
      </c>
      <c r="F111" s="184">
        <v>523400</v>
      </c>
      <c r="G111" s="184">
        <v>523400</v>
      </c>
    </row>
    <row r="112" spans="1:7" ht="49.5" customHeight="1">
      <c r="A112" s="183" t="s">
        <v>1504</v>
      </c>
      <c r="B112" s="183" t="s">
        <v>1006</v>
      </c>
      <c r="C112" s="183" t="s">
        <v>1014</v>
      </c>
      <c r="D112" s="183" t="s">
        <v>412</v>
      </c>
      <c r="E112" s="184">
        <v>1221658</v>
      </c>
      <c r="F112" s="184">
        <v>523400</v>
      </c>
      <c r="G112" s="184">
        <v>523400</v>
      </c>
    </row>
    <row r="113" spans="1:7" ht="49.5" customHeight="1">
      <c r="A113" s="183" t="s">
        <v>1356</v>
      </c>
      <c r="B113" s="183" t="s">
        <v>1006</v>
      </c>
      <c r="C113" s="183" t="s">
        <v>1016</v>
      </c>
      <c r="D113" s="183" t="s">
        <v>412</v>
      </c>
      <c r="E113" s="184">
        <v>628100</v>
      </c>
      <c r="F113" s="184">
        <v>523400</v>
      </c>
      <c r="G113" s="184">
        <v>523400</v>
      </c>
    </row>
    <row r="114" spans="1:7" ht="49.5" customHeight="1">
      <c r="A114" s="183" t="s">
        <v>1357</v>
      </c>
      <c r="B114" s="183" t="s">
        <v>1006</v>
      </c>
      <c r="C114" s="183" t="s">
        <v>1018</v>
      </c>
      <c r="D114" s="183" t="s">
        <v>412</v>
      </c>
      <c r="E114" s="184">
        <v>593558</v>
      </c>
      <c r="F114" s="184">
        <v>0</v>
      </c>
      <c r="G114" s="184">
        <v>0</v>
      </c>
    </row>
    <row r="115" spans="1:7" ht="49.5" customHeight="1">
      <c r="A115" s="183" t="s">
        <v>1530</v>
      </c>
      <c r="B115" s="183"/>
      <c r="C115" s="183" t="s">
        <v>1020</v>
      </c>
      <c r="D115" s="183"/>
      <c r="E115" s="184">
        <v>2499340</v>
      </c>
      <c r="F115" s="184">
        <v>1777150</v>
      </c>
      <c r="G115" s="184">
        <v>1777150</v>
      </c>
    </row>
    <row r="116" spans="1:7" ht="49.5" customHeight="1">
      <c r="A116" s="183" t="s">
        <v>1500</v>
      </c>
      <c r="B116" s="183"/>
      <c r="C116" s="183" t="s">
        <v>1020</v>
      </c>
      <c r="D116" s="183"/>
      <c r="E116" s="184">
        <v>1062650</v>
      </c>
      <c r="F116" s="184">
        <v>617650</v>
      </c>
      <c r="G116" s="184">
        <v>617650</v>
      </c>
    </row>
    <row r="117" spans="1:7" ht="49.5" customHeight="1">
      <c r="A117" s="183" t="s">
        <v>1503</v>
      </c>
      <c r="B117" s="183"/>
      <c r="C117" s="183" t="s">
        <v>1020</v>
      </c>
      <c r="D117" s="183" t="s">
        <v>412</v>
      </c>
      <c r="E117" s="184">
        <v>1062650</v>
      </c>
      <c r="F117" s="184">
        <v>617650</v>
      </c>
      <c r="G117" s="184">
        <v>617650</v>
      </c>
    </row>
    <row r="118" spans="1:7" ht="49.5" customHeight="1">
      <c r="A118" s="183" t="s">
        <v>1504</v>
      </c>
      <c r="B118" s="183" t="s">
        <v>1006</v>
      </c>
      <c r="C118" s="183" t="s">
        <v>1020</v>
      </c>
      <c r="D118" s="183" t="s">
        <v>412</v>
      </c>
      <c r="E118" s="184">
        <v>1062650</v>
      </c>
      <c r="F118" s="184">
        <v>617650</v>
      </c>
      <c r="G118" s="184">
        <v>617650</v>
      </c>
    </row>
    <row r="119" spans="1:7" ht="49.5" customHeight="1">
      <c r="A119" s="183" t="s">
        <v>1359</v>
      </c>
      <c r="B119" s="183" t="s">
        <v>1006</v>
      </c>
      <c r="C119" s="183" t="s">
        <v>1024</v>
      </c>
      <c r="D119" s="183" t="s">
        <v>412</v>
      </c>
      <c r="E119" s="184">
        <v>717650</v>
      </c>
      <c r="F119" s="184">
        <v>617650</v>
      </c>
      <c r="G119" s="184">
        <v>617650</v>
      </c>
    </row>
    <row r="120" spans="1:7" ht="49.5" customHeight="1">
      <c r="A120" s="183" t="s">
        <v>1360</v>
      </c>
      <c r="B120" s="183" t="s">
        <v>1006</v>
      </c>
      <c r="C120" s="183" t="s">
        <v>1028</v>
      </c>
      <c r="D120" s="183" t="s">
        <v>412</v>
      </c>
      <c r="E120" s="184">
        <v>345000</v>
      </c>
      <c r="F120" s="184">
        <v>0</v>
      </c>
      <c r="G120" s="184">
        <v>0</v>
      </c>
    </row>
    <row r="121" spans="1:7" ht="49.5" customHeight="1">
      <c r="A121" s="183" t="s">
        <v>1524</v>
      </c>
      <c r="B121" s="183"/>
      <c r="C121" s="183" t="s">
        <v>1020</v>
      </c>
      <c r="D121" s="183"/>
      <c r="E121" s="184">
        <v>1436690</v>
      </c>
      <c r="F121" s="184">
        <v>1159500</v>
      </c>
      <c r="G121" s="184">
        <v>1159500</v>
      </c>
    </row>
    <row r="122" spans="1:7" ht="49.5" customHeight="1">
      <c r="A122" s="183" t="s">
        <v>1503</v>
      </c>
      <c r="B122" s="183"/>
      <c r="C122" s="183" t="s">
        <v>1020</v>
      </c>
      <c r="D122" s="183" t="s">
        <v>412</v>
      </c>
      <c r="E122" s="184">
        <v>1436690</v>
      </c>
      <c r="F122" s="184">
        <v>1159500</v>
      </c>
      <c r="G122" s="184">
        <v>1159500</v>
      </c>
    </row>
    <row r="123" spans="1:7" ht="49.5" customHeight="1">
      <c r="A123" s="183" t="s">
        <v>1504</v>
      </c>
      <c r="B123" s="183" t="s">
        <v>1006</v>
      </c>
      <c r="C123" s="183" t="s">
        <v>1020</v>
      </c>
      <c r="D123" s="183" t="s">
        <v>412</v>
      </c>
      <c r="E123" s="184">
        <v>1436690</v>
      </c>
      <c r="F123" s="184">
        <v>1159500</v>
      </c>
      <c r="G123" s="184">
        <v>1159500</v>
      </c>
    </row>
    <row r="124" spans="1:7" ht="49.5" customHeight="1">
      <c r="A124" s="183" t="s">
        <v>1484</v>
      </c>
      <c r="B124" s="183" t="s">
        <v>1006</v>
      </c>
      <c r="C124" s="183" t="s">
        <v>1022</v>
      </c>
      <c r="D124" s="183" t="s">
        <v>412</v>
      </c>
      <c r="E124" s="184">
        <v>129500</v>
      </c>
      <c r="F124" s="184">
        <v>129500</v>
      </c>
      <c r="G124" s="184">
        <v>129500</v>
      </c>
    </row>
    <row r="125" spans="1:7" ht="49.5" customHeight="1">
      <c r="A125" s="183" t="s">
        <v>1485</v>
      </c>
      <c r="B125" s="183" t="s">
        <v>1006</v>
      </c>
      <c r="C125" s="183" t="s">
        <v>1026</v>
      </c>
      <c r="D125" s="183" t="s">
        <v>412</v>
      </c>
      <c r="E125" s="184">
        <v>1307190</v>
      </c>
      <c r="F125" s="184">
        <v>1030000</v>
      </c>
      <c r="G125" s="184">
        <v>1030000</v>
      </c>
    </row>
    <row r="126" spans="1:7" ht="49.5" customHeight="1">
      <c r="A126" s="183" t="s">
        <v>1531</v>
      </c>
      <c r="B126" s="183"/>
      <c r="C126" s="183" t="s">
        <v>1080</v>
      </c>
      <c r="D126" s="183"/>
      <c r="E126" s="184">
        <v>424860</v>
      </c>
      <c r="F126" s="184">
        <v>424860</v>
      </c>
      <c r="G126" s="184">
        <v>424860</v>
      </c>
    </row>
    <row r="127" spans="1:7" ht="49.5" customHeight="1">
      <c r="A127" s="183" t="s">
        <v>1500</v>
      </c>
      <c r="B127" s="183"/>
      <c r="C127" s="183" t="s">
        <v>1080</v>
      </c>
      <c r="D127" s="183"/>
      <c r="E127" s="184">
        <v>424860</v>
      </c>
      <c r="F127" s="184">
        <v>424860</v>
      </c>
      <c r="G127" s="184">
        <v>424860</v>
      </c>
    </row>
    <row r="128" spans="1:7" ht="49.5" customHeight="1">
      <c r="A128" s="183" t="s">
        <v>1507</v>
      </c>
      <c r="B128" s="183"/>
      <c r="C128" s="183" t="s">
        <v>1080</v>
      </c>
      <c r="D128" s="183" t="s">
        <v>509</v>
      </c>
      <c r="E128" s="184">
        <v>424860</v>
      </c>
      <c r="F128" s="184">
        <v>424860</v>
      </c>
      <c r="G128" s="184">
        <v>424860</v>
      </c>
    </row>
    <row r="129" spans="1:7" ht="49.5" customHeight="1">
      <c r="A129" s="183" t="s">
        <v>1532</v>
      </c>
      <c r="B129" s="183" t="s">
        <v>1078</v>
      </c>
      <c r="C129" s="183" t="s">
        <v>1080</v>
      </c>
      <c r="D129" s="183" t="s">
        <v>509</v>
      </c>
      <c r="E129" s="184">
        <v>424860</v>
      </c>
      <c r="F129" s="184">
        <v>424860</v>
      </c>
      <c r="G129" s="184">
        <v>424860</v>
      </c>
    </row>
    <row r="130" spans="1:7" ht="49.5" customHeight="1">
      <c r="A130" s="183" t="s">
        <v>1377</v>
      </c>
      <c r="B130" s="183" t="s">
        <v>1078</v>
      </c>
      <c r="C130" s="183" t="s">
        <v>1082</v>
      </c>
      <c r="D130" s="183" t="s">
        <v>509</v>
      </c>
      <c r="E130" s="184">
        <v>424860</v>
      </c>
      <c r="F130" s="184">
        <v>424860</v>
      </c>
      <c r="G130" s="184">
        <v>424860</v>
      </c>
    </row>
    <row r="131" spans="1:7" ht="49.5" customHeight="1">
      <c r="A131" s="183" t="s">
        <v>1533</v>
      </c>
      <c r="B131" s="183"/>
      <c r="C131" s="183" t="s">
        <v>889</v>
      </c>
      <c r="D131" s="183"/>
      <c r="E131" s="184">
        <v>630172</v>
      </c>
      <c r="F131" s="184">
        <v>0</v>
      </c>
      <c r="G131" s="184">
        <v>0</v>
      </c>
    </row>
    <row r="132" spans="1:7" ht="49.5" customHeight="1">
      <c r="A132" s="183" t="s">
        <v>1524</v>
      </c>
      <c r="B132" s="183"/>
      <c r="C132" s="183" t="s">
        <v>889</v>
      </c>
      <c r="D132" s="183"/>
      <c r="E132" s="184">
        <v>630172</v>
      </c>
      <c r="F132" s="184">
        <v>0</v>
      </c>
      <c r="G132" s="184">
        <v>0</v>
      </c>
    </row>
    <row r="133" spans="1:7" ht="49.5" customHeight="1">
      <c r="A133" s="183" t="s">
        <v>1507</v>
      </c>
      <c r="B133" s="183"/>
      <c r="C133" s="183" t="s">
        <v>889</v>
      </c>
      <c r="D133" s="183" t="s">
        <v>509</v>
      </c>
      <c r="E133" s="184">
        <v>630172</v>
      </c>
      <c r="F133" s="184">
        <v>0</v>
      </c>
      <c r="G133" s="184">
        <v>0</v>
      </c>
    </row>
    <row r="134" spans="1:7" ht="49.5" customHeight="1">
      <c r="A134" s="183" t="s">
        <v>1534</v>
      </c>
      <c r="B134" s="183" t="s">
        <v>885</v>
      </c>
      <c r="C134" s="183" t="s">
        <v>889</v>
      </c>
      <c r="D134" s="183" t="s">
        <v>509</v>
      </c>
      <c r="E134" s="184">
        <v>630172</v>
      </c>
      <c r="F134" s="184">
        <v>0</v>
      </c>
      <c r="G134" s="184">
        <v>0</v>
      </c>
    </row>
    <row r="135" spans="1:7" ht="49.5" customHeight="1">
      <c r="A135" s="183" t="s">
        <v>1440</v>
      </c>
      <c r="B135" s="183" t="s">
        <v>885</v>
      </c>
      <c r="C135" s="183" t="s">
        <v>891</v>
      </c>
      <c r="D135" s="183" t="s">
        <v>509</v>
      </c>
      <c r="E135" s="184">
        <v>225792</v>
      </c>
      <c r="F135" s="184">
        <v>0</v>
      </c>
      <c r="G135" s="184">
        <v>0</v>
      </c>
    </row>
    <row r="136" spans="1:7" ht="49.5" customHeight="1">
      <c r="A136" s="183" t="s">
        <v>1441</v>
      </c>
      <c r="B136" s="183" t="s">
        <v>885</v>
      </c>
      <c r="C136" s="183" t="s">
        <v>893</v>
      </c>
      <c r="D136" s="183" t="s">
        <v>509</v>
      </c>
      <c r="E136" s="184">
        <v>404380</v>
      </c>
      <c r="F136" s="184">
        <v>0</v>
      </c>
      <c r="G136" s="184">
        <v>0</v>
      </c>
    </row>
    <row r="137" spans="1:7" ht="49.5" customHeight="1">
      <c r="A137" s="183" t="s">
        <v>1535</v>
      </c>
      <c r="B137" s="183"/>
      <c r="C137" s="183" t="s">
        <v>439</v>
      </c>
      <c r="D137" s="183"/>
      <c r="E137" s="184">
        <v>5865966</v>
      </c>
      <c r="F137" s="184">
        <v>5404945</v>
      </c>
      <c r="G137" s="184">
        <v>5404945</v>
      </c>
    </row>
    <row r="138" spans="1:7" ht="49.5" customHeight="1">
      <c r="A138" s="183" t="s">
        <v>1536</v>
      </c>
      <c r="B138" s="183"/>
      <c r="C138" s="183" t="s">
        <v>441</v>
      </c>
      <c r="D138" s="183"/>
      <c r="E138" s="184">
        <v>5865966</v>
      </c>
      <c r="F138" s="184">
        <v>5404945</v>
      </c>
      <c r="G138" s="184">
        <v>5404945</v>
      </c>
    </row>
    <row r="139" spans="1:7" ht="49.5" customHeight="1">
      <c r="A139" s="183" t="s">
        <v>1500</v>
      </c>
      <c r="B139" s="183"/>
      <c r="C139" s="183" t="s">
        <v>441</v>
      </c>
      <c r="D139" s="183"/>
      <c r="E139" s="184">
        <v>5702007</v>
      </c>
      <c r="F139" s="184">
        <v>5404945</v>
      </c>
      <c r="G139" s="184">
        <v>5404945</v>
      </c>
    </row>
    <row r="140" spans="1:7" ht="49.5" customHeight="1">
      <c r="A140" s="183" t="s">
        <v>1501</v>
      </c>
      <c r="B140" s="183"/>
      <c r="C140" s="183" t="s">
        <v>441</v>
      </c>
      <c r="D140" s="183" t="s">
        <v>384</v>
      </c>
      <c r="E140" s="184">
        <v>5702007</v>
      </c>
      <c r="F140" s="184">
        <v>5404945</v>
      </c>
      <c r="G140" s="184">
        <v>5404945</v>
      </c>
    </row>
    <row r="141" spans="1:7" ht="49.5" customHeight="1">
      <c r="A141" s="183" t="s">
        <v>1537</v>
      </c>
      <c r="B141" s="183" t="s">
        <v>437</v>
      </c>
      <c r="C141" s="183" t="s">
        <v>441</v>
      </c>
      <c r="D141" s="183" t="s">
        <v>384</v>
      </c>
      <c r="E141" s="184">
        <v>5702007</v>
      </c>
      <c r="F141" s="184">
        <v>5404945</v>
      </c>
      <c r="G141" s="184">
        <v>5404945</v>
      </c>
    </row>
    <row r="142" spans="1:7" ht="49.5" customHeight="1">
      <c r="A142" s="183" t="s">
        <v>1167</v>
      </c>
      <c r="B142" s="183" t="s">
        <v>437</v>
      </c>
      <c r="C142" s="183" t="s">
        <v>443</v>
      </c>
      <c r="D142" s="183" t="s">
        <v>384</v>
      </c>
      <c r="E142" s="184">
        <v>53200</v>
      </c>
      <c r="F142" s="184">
        <v>53200</v>
      </c>
      <c r="G142" s="184">
        <v>53200</v>
      </c>
    </row>
    <row r="143" spans="1:7" ht="49.5" customHeight="1">
      <c r="A143" s="183" t="s">
        <v>1168</v>
      </c>
      <c r="B143" s="183" t="s">
        <v>437</v>
      </c>
      <c r="C143" s="183" t="s">
        <v>445</v>
      </c>
      <c r="D143" s="183" t="s">
        <v>384</v>
      </c>
      <c r="E143" s="184">
        <v>5586307</v>
      </c>
      <c r="F143" s="184">
        <v>5351745</v>
      </c>
      <c r="G143" s="184">
        <v>5351745</v>
      </c>
    </row>
    <row r="144" spans="1:7" ht="49.5" customHeight="1">
      <c r="A144" s="183" t="s">
        <v>1169</v>
      </c>
      <c r="B144" s="183" t="s">
        <v>437</v>
      </c>
      <c r="C144" s="183" t="s">
        <v>449</v>
      </c>
      <c r="D144" s="183" t="s">
        <v>384</v>
      </c>
      <c r="E144" s="184">
        <v>62500</v>
      </c>
      <c r="F144" s="184">
        <v>0</v>
      </c>
      <c r="G144" s="184">
        <v>0</v>
      </c>
    </row>
    <row r="145" spans="1:7" ht="49.5" customHeight="1">
      <c r="A145" s="183" t="s">
        <v>1538</v>
      </c>
      <c r="B145" s="183"/>
      <c r="C145" s="183" t="s">
        <v>441</v>
      </c>
      <c r="D145" s="183"/>
      <c r="E145" s="184">
        <v>163959</v>
      </c>
      <c r="F145" s="184">
        <v>0</v>
      </c>
      <c r="G145" s="184">
        <v>0</v>
      </c>
    </row>
    <row r="146" spans="1:7" ht="49.5" customHeight="1">
      <c r="A146" s="183" t="s">
        <v>1501</v>
      </c>
      <c r="B146" s="183"/>
      <c r="C146" s="183" t="s">
        <v>441</v>
      </c>
      <c r="D146" s="183" t="s">
        <v>384</v>
      </c>
      <c r="E146" s="184">
        <v>163959</v>
      </c>
      <c r="F146" s="184">
        <v>0</v>
      </c>
      <c r="G146" s="184">
        <v>0</v>
      </c>
    </row>
    <row r="147" spans="1:7" ht="49.5" customHeight="1">
      <c r="A147" s="183" t="s">
        <v>1537</v>
      </c>
      <c r="B147" s="183" t="s">
        <v>437</v>
      </c>
      <c r="C147" s="183" t="s">
        <v>441</v>
      </c>
      <c r="D147" s="183" t="s">
        <v>384</v>
      </c>
      <c r="E147" s="184">
        <v>163959</v>
      </c>
      <c r="F147" s="184">
        <v>0</v>
      </c>
      <c r="G147" s="184">
        <v>0</v>
      </c>
    </row>
    <row r="148" spans="1:7" ht="49.5" customHeight="1">
      <c r="A148" s="183" t="s">
        <v>1427</v>
      </c>
      <c r="B148" s="183" t="s">
        <v>437</v>
      </c>
      <c r="C148" s="183" t="s">
        <v>447</v>
      </c>
      <c r="D148" s="183" t="s">
        <v>384</v>
      </c>
      <c r="E148" s="184">
        <v>163959</v>
      </c>
      <c r="F148" s="184">
        <v>0</v>
      </c>
      <c r="G148" s="184">
        <v>0</v>
      </c>
    </row>
    <row r="149" spans="1:7" ht="49.5" customHeight="1">
      <c r="A149" s="183" t="s">
        <v>1539</v>
      </c>
      <c r="B149" s="183"/>
      <c r="C149" s="183" t="s">
        <v>733</v>
      </c>
      <c r="D149" s="183"/>
      <c r="E149" s="184">
        <v>16763904</v>
      </c>
      <c r="F149" s="184">
        <v>3167570</v>
      </c>
      <c r="G149" s="184">
        <v>3167570</v>
      </c>
    </row>
    <row r="150" spans="1:7" ht="49.5" customHeight="1">
      <c r="A150" s="183" t="s">
        <v>1540</v>
      </c>
      <c r="B150" s="183"/>
      <c r="C150" s="183" t="s">
        <v>735</v>
      </c>
      <c r="D150" s="183"/>
      <c r="E150" s="184">
        <v>16578515</v>
      </c>
      <c r="F150" s="184">
        <v>2982181</v>
      </c>
      <c r="G150" s="184">
        <v>2982181</v>
      </c>
    </row>
    <row r="151" spans="1:7" ht="49.5" customHeight="1">
      <c r="A151" s="183" t="s">
        <v>1500</v>
      </c>
      <c r="B151" s="183"/>
      <c r="C151" s="183" t="s">
        <v>735</v>
      </c>
      <c r="D151" s="183"/>
      <c r="E151" s="184">
        <v>16578515</v>
      </c>
      <c r="F151" s="184">
        <v>2982181</v>
      </c>
      <c r="G151" s="184">
        <v>2982181</v>
      </c>
    </row>
    <row r="152" spans="1:7" ht="49.5" customHeight="1">
      <c r="A152" s="183" t="s">
        <v>1501</v>
      </c>
      <c r="B152" s="183"/>
      <c r="C152" s="183" t="s">
        <v>735</v>
      </c>
      <c r="D152" s="183" t="s">
        <v>384</v>
      </c>
      <c r="E152" s="184">
        <v>16578515</v>
      </c>
      <c r="F152" s="184">
        <v>2982181</v>
      </c>
      <c r="G152" s="184">
        <v>2982181</v>
      </c>
    </row>
    <row r="153" spans="1:7" ht="49.5" customHeight="1">
      <c r="A153" s="183" t="s">
        <v>1516</v>
      </c>
      <c r="B153" s="183" t="s">
        <v>697</v>
      </c>
      <c r="C153" s="183" t="s">
        <v>735</v>
      </c>
      <c r="D153" s="183" t="s">
        <v>384</v>
      </c>
      <c r="E153" s="184">
        <v>16578515</v>
      </c>
      <c r="F153" s="184">
        <v>2982181</v>
      </c>
      <c r="G153" s="184">
        <v>2982181</v>
      </c>
    </row>
    <row r="154" spans="1:7" ht="49.5" customHeight="1">
      <c r="A154" s="183" t="s">
        <v>1284</v>
      </c>
      <c r="B154" s="183" t="s">
        <v>697</v>
      </c>
      <c r="C154" s="183" t="s">
        <v>737</v>
      </c>
      <c r="D154" s="183" t="s">
        <v>384</v>
      </c>
      <c r="E154" s="184">
        <v>2975789</v>
      </c>
      <c r="F154" s="184">
        <v>2982181</v>
      </c>
      <c r="G154" s="184">
        <v>2982181</v>
      </c>
    </row>
    <row r="155" spans="1:7" ht="49.5" customHeight="1">
      <c r="A155" s="183" t="s">
        <v>1285</v>
      </c>
      <c r="B155" s="183" t="s">
        <v>697</v>
      </c>
      <c r="C155" s="183" t="s">
        <v>739</v>
      </c>
      <c r="D155" s="183" t="s">
        <v>384</v>
      </c>
      <c r="E155" s="184">
        <v>13305726</v>
      </c>
      <c r="F155" s="184">
        <v>0</v>
      </c>
      <c r="G155" s="184">
        <v>0</v>
      </c>
    </row>
    <row r="156" spans="1:7" ht="49.5" customHeight="1">
      <c r="A156" s="183" t="s">
        <v>1286</v>
      </c>
      <c r="B156" s="183" t="s">
        <v>697</v>
      </c>
      <c r="C156" s="183" t="s">
        <v>741</v>
      </c>
      <c r="D156" s="183" t="s">
        <v>384</v>
      </c>
      <c r="E156" s="184">
        <v>297000</v>
      </c>
      <c r="F156" s="184">
        <v>0</v>
      </c>
      <c r="G156" s="184">
        <v>0</v>
      </c>
    </row>
    <row r="157" spans="1:7" ht="49.5" customHeight="1">
      <c r="A157" s="183" t="s">
        <v>1541</v>
      </c>
      <c r="B157" s="183"/>
      <c r="C157" s="183" t="s">
        <v>743</v>
      </c>
      <c r="D157" s="183"/>
      <c r="E157" s="184">
        <v>185389</v>
      </c>
      <c r="F157" s="184">
        <v>185389</v>
      </c>
      <c r="G157" s="184">
        <v>185389</v>
      </c>
    </row>
    <row r="158" spans="1:7" ht="49.5" customHeight="1">
      <c r="A158" s="183" t="s">
        <v>1500</v>
      </c>
      <c r="B158" s="183"/>
      <c r="C158" s="183" t="s">
        <v>743</v>
      </c>
      <c r="D158" s="183"/>
      <c r="E158" s="184">
        <v>185389</v>
      </c>
      <c r="F158" s="184">
        <v>185389</v>
      </c>
      <c r="G158" s="184">
        <v>185389</v>
      </c>
    </row>
    <row r="159" spans="1:7" ht="49.5" customHeight="1">
      <c r="A159" s="183" t="s">
        <v>1501</v>
      </c>
      <c r="B159" s="183"/>
      <c r="C159" s="183" t="s">
        <v>743</v>
      </c>
      <c r="D159" s="183" t="s">
        <v>384</v>
      </c>
      <c r="E159" s="184">
        <v>185389</v>
      </c>
      <c r="F159" s="184">
        <v>185389</v>
      </c>
      <c r="G159" s="184">
        <v>185389</v>
      </c>
    </row>
    <row r="160" spans="1:7" ht="49.5" customHeight="1">
      <c r="A160" s="183" t="s">
        <v>1516</v>
      </c>
      <c r="B160" s="183" t="s">
        <v>697</v>
      </c>
      <c r="C160" s="183" t="s">
        <v>743</v>
      </c>
      <c r="D160" s="183" t="s">
        <v>384</v>
      </c>
      <c r="E160" s="184">
        <v>185389</v>
      </c>
      <c r="F160" s="184">
        <v>185389</v>
      </c>
      <c r="G160" s="184">
        <v>185389</v>
      </c>
    </row>
    <row r="161" spans="1:7" ht="49.5" customHeight="1">
      <c r="A161" s="183" t="s">
        <v>1288</v>
      </c>
      <c r="B161" s="183" t="s">
        <v>697</v>
      </c>
      <c r="C161" s="183" t="s">
        <v>745</v>
      </c>
      <c r="D161" s="183" t="s">
        <v>384</v>
      </c>
      <c r="E161" s="184">
        <v>185389</v>
      </c>
      <c r="F161" s="184">
        <v>185389</v>
      </c>
      <c r="G161" s="184">
        <v>185389</v>
      </c>
    </row>
    <row r="162" spans="1:7" ht="49.5" customHeight="1">
      <c r="A162" s="183" t="s">
        <v>1542</v>
      </c>
      <c r="B162" s="183"/>
      <c r="C162" s="183" t="s">
        <v>451</v>
      </c>
      <c r="D162" s="183"/>
      <c r="E162" s="184">
        <v>3541124</v>
      </c>
      <c r="F162" s="184">
        <v>11508084</v>
      </c>
      <c r="G162" s="184">
        <v>6574614</v>
      </c>
    </row>
    <row r="163" spans="1:7" ht="49.5" customHeight="1">
      <c r="A163" s="183" t="s">
        <v>1543</v>
      </c>
      <c r="B163" s="183"/>
      <c r="C163" s="183" t="s">
        <v>453</v>
      </c>
      <c r="D163" s="183"/>
      <c r="E163" s="184">
        <v>3541124</v>
      </c>
      <c r="F163" s="184">
        <v>11508084</v>
      </c>
      <c r="G163" s="184">
        <v>6574614</v>
      </c>
    </row>
    <row r="164" spans="1:7" ht="49.5" customHeight="1">
      <c r="A164" s="183" t="s">
        <v>1500</v>
      </c>
      <c r="B164" s="183"/>
      <c r="C164" s="183" t="s">
        <v>453</v>
      </c>
      <c r="D164" s="183"/>
      <c r="E164" s="184">
        <v>3541124</v>
      </c>
      <c r="F164" s="184">
        <v>11508084</v>
      </c>
      <c r="G164" s="184">
        <v>6574614</v>
      </c>
    </row>
    <row r="165" spans="1:7" ht="49.5" customHeight="1">
      <c r="A165" s="183" t="s">
        <v>1501</v>
      </c>
      <c r="B165" s="183"/>
      <c r="C165" s="183" t="s">
        <v>453</v>
      </c>
      <c r="D165" s="183" t="s">
        <v>384</v>
      </c>
      <c r="E165" s="184">
        <v>541124</v>
      </c>
      <c r="F165" s="184">
        <v>11508084</v>
      </c>
      <c r="G165" s="184">
        <v>6574614</v>
      </c>
    </row>
    <row r="166" spans="1:7" ht="49.5" customHeight="1">
      <c r="A166" s="183" t="s">
        <v>1537</v>
      </c>
      <c r="B166" s="183" t="s">
        <v>437</v>
      </c>
      <c r="C166" s="183" t="s">
        <v>453</v>
      </c>
      <c r="D166" s="183" t="s">
        <v>384</v>
      </c>
      <c r="E166" s="184">
        <v>541124</v>
      </c>
      <c r="F166" s="184">
        <v>11508084</v>
      </c>
      <c r="G166" s="184">
        <v>6574614</v>
      </c>
    </row>
    <row r="167" spans="1:7" ht="49.5" customHeight="1">
      <c r="A167" s="183" t="s">
        <v>1172</v>
      </c>
      <c r="B167" s="183" t="s">
        <v>437</v>
      </c>
      <c r="C167" s="183" t="s">
        <v>455</v>
      </c>
      <c r="D167" s="183" t="s">
        <v>384</v>
      </c>
      <c r="E167" s="184">
        <v>0</v>
      </c>
      <c r="F167" s="184">
        <v>11151730</v>
      </c>
      <c r="G167" s="184">
        <v>6298935</v>
      </c>
    </row>
    <row r="168" spans="1:7" ht="49.5" customHeight="1">
      <c r="A168" s="183" t="s">
        <v>1173</v>
      </c>
      <c r="B168" s="183" t="s">
        <v>437</v>
      </c>
      <c r="C168" s="183" t="s">
        <v>457</v>
      </c>
      <c r="D168" s="183" t="s">
        <v>384</v>
      </c>
      <c r="E168" s="184">
        <v>0</v>
      </c>
      <c r="F168" s="184">
        <v>156354</v>
      </c>
      <c r="G168" s="184">
        <v>75679</v>
      </c>
    </row>
    <row r="169" spans="1:7" ht="49.5" customHeight="1">
      <c r="A169" s="183" t="s">
        <v>1174</v>
      </c>
      <c r="B169" s="183" t="s">
        <v>437</v>
      </c>
      <c r="C169" s="183" t="s">
        <v>459</v>
      </c>
      <c r="D169" s="183" t="s">
        <v>384</v>
      </c>
      <c r="E169" s="184">
        <v>541124</v>
      </c>
      <c r="F169" s="184">
        <v>200000</v>
      </c>
      <c r="G169" s="184">
        <v>200000</v>
      </c>
    </row>
    <row r="170" spans="1:7" ht="49.5" customHeight="1">
      <c r="A170" s="183" t="s">
        <v>1523</v>
      </c>
      <c r="B170" s="183"/>
      <c r="C170" s="183" t="s">
        <v>453</v>
      </c>
      <c r="D170" s="183" t="s">
        <v>406</v>
      </c>
      <c r="E170" s="184">
        <v>3000000</v>
      </c>
      <c r="F170" s="184">
        <v>0</v>
      </c>
      <c r="G170" s="184">
        <v>0</v>
      </c>
    </row>
    <row r="171" spans="1:7" ht="49.5" customHeight="1">
      <c r="A171" s="183" t="s">
        <v>1544</v>
      </c>
      <c r="B171" s="183" t="s">
        <v>693</v>
      </c>
      <c r="C171" s="183" t="s">
        <v>453</v>
      </c>
      <c r="D171" s="183" t="s">
        <v>406</v>
      </c>
      <c r="E171" s="184">
        <v>3000000</v>
      </c>
      <c r="F171" s="184">
        <v>0</v>
      </c>
      <c r="G171" s="184">
        <v>0</v>
      </c>
    </row>
    <row r="172" spans="1:7" ht="49.5" customHeight="1">
      <c r="A172" s="183" t="s">
        <v>1264</v>
      </c>
      <c r="B172" s="183" t="s">
        <v>693</v>
      </c>
      <c r="C172" s="183" t="s">
        <v>695</v>
      </c>
      <c r="D172" s="183" t="s">
        <v>406</v>
      </c>
      <c r="E172" s="184">
        <v>3000000</v>
      </c>
      <c r="F172" s="184">
        <v>0</v>
      </c>
      <c r="G172" s="184">
        <v>0</v>
      </c>
    </row>
    <row r="173" spans="1:7" ht="49.5" customHeight="1">
      <c r="A173" s="183" t="s">
        <v>1545</v>
      </c>
      <c r="B173" s="183"/>
      <c r="C173" s="183" t="s">
        <v>461</v>
      </c>
      <c r="D173" s="183"/>
      <c r="E173" s="184">
        <v>4832346</v>
      </c>
      <c r="F173" s="184">
        <v>3207195</v>
      </c>
      <c r="G173" s="184">
        <v>1866658</v>
      </c>
    </row>
    <row r="174" spans="1:7" ht="49.5" customHeight="1">
      <c r="A174" s="183" t="s">
        <v>1546</v>
      </c>
      <c r="B174" s="183"/>
      <c r="C174" s="183" t="s">
        <v>747</v>
      </c>
      <c r="D174" s="183"/>
      <c r="E174" s="184">
        <v>11200</v>
      </c>
      <c r="F174" s="184">
        <v>11200</v>
      </c>
      <c r="G174" s="184">
        <v>11200</v>
      </c>
    </row>
    <row r="175" spans="1:7" ht="49.5" customHeight="1">
      <c r="A175" s="183" t="s">
        <v>1500</v>
      </c>
      <c r="B175" s="183"/>
      <c r="C175" s="183" t="s">
        <v>747</v>
      </c>
      <c r="D175" s="183"/>
      <c r="E175" s="184">
        <v>11200</v>
      </c>
      <c r="F175" s="184">
        <v>11200</v>
      </c>
      <c r="G175" s="184">
        <v>11200</v>
      </c>
    </row>
    <row r="176" spans="1:7" ht="49.5" customHeight="1">
      <c r="A176" s="183" t="s">
        <v>1501</v>
      </c>
      <c r="B176" s="183"/>
      <c r="C176" s="183" t="s">
        <v>747</v>
      </c>
      <c r="D176" s="183" t="s">
        <v>384</v>
      </c>
      <c r="E176" s="184">
        <v>11200</v>
      </c>
      <c r="F176" s="184">
        <v>11200</v>
      </c>
      <c r="G176" s="184">
        <v>11200</v>
      </c>
    </row>
    <row r="177" spans="1:7" ht="49.5" customHeight="1">
      <c r="A177" s="183" t="s">
        <v>1516</v>
      </c>
      <c r="B177" s="183" t="s">
        <v>697</v>
      </c>
      <c r="C177" s="183" t="s">
        <v>747</v>
      </c>
      <c r="D177" s="183" t="s">
        <v>384</v>
      </c>
      <c r="E177" s="184">
        <v>11200</v>
      </c>
      <c r="F177" s="184">
        <v>11200</v>
      </c>
      <c r="G177" s="184">
        <v>11200</v>
      </c>
    </row>
    <row r="178" spans="1:7" ht="49.5" customHeight="1">
      <c r="A178" s="183" t="s">
        <v>1290</v>
      </c>
      <c r="B178" s="183" t="s">
        <v>697</v>
      </c>
      <c r="C178" s="183" t="s">
        <v>749</v>
      </c>
      <c r="D178" s="183" t="s">
        <v>384</v>
      </c>
      <c r="E178" s="184">
        <v>11200</v>
      </c>
      <c r="F178" s="184">
        <v>11200</v>
      </c>
      <c r="G178" s="184">
        <v>11200</v>
      </c>
    </row>
    <row r="179" spans="1:7" ht="49.5" customHeight="1">
      <c r="A179" s="183" t="s">
        <v>1547</v>
      </c>
      <c r="B179" s="183"/>
      <c r="C179" s="183" t="s">
        <v>463</v>
      </c>
      <c r="D179" s="183"/>
      <c r="E179" s="184">
        <v>4821146</v>
      </c>
      <c r="F179" s="184">
        <v>3195995</v>
      </c>
      <c r="G179" s="184">
        <v>1855458</v>
      </c>
    </row>
    <row r="180" spans="1:7" ht="49.5" customHeight="1">
      <c r="A180" s="183" t="s">
        <v>1500</v>
      </c>
      <c r="B180" s="183"/>
      <c r="C180" s="183" t="s">
        <v>463</v>
      </c>
      <c r="D180" s="183"/>
      <c r="E180" s="184">
        <v>4821146</v>
      </c>
      <c r="F180" s="184">
        <v>3195995</v>
      </c>
      <c r="G180" s="184">
        <v>1855458</v>
      </c>
    </row>
    <row r="181" spans="1:7" ht="49.5" customHeight="1">
      <c r="A181" s="183" t="s">
        <v>1501</v>
      </c>
      <c r="B181" s="183"/>
      <c r="C181" s="183" t="s">
        <v>463</v>
      </c>
      <c r="D181" s="183" t="s">
        <v>384</v>
      </c>
      <c r="E181" s="184">
        <v>4821146</v>
      </c>
      <c r="F181" s="184">
        <v>3195995</v>
      </c>
      <c r="G181" s="184">
        <v>1855458</v>
      </c>
    </row>
    <row r="182" spans="1:7" ht="49.5" customHeight="1">
      <c r="A182" s="183" t="s">
        <v>1537</v>
      </c>
      <c r="B182" s="183" t="s">
        <v>437</v>
      </c>
      <c r="C182" s="183" t="s">
        <v>463</v>
      </c>
      <c r="D182" s="183" t="s">
        <v>384</v>
      </c>
      <c r="E182" s="184">
        <v>100000</v>
      </c>
      <c r="F182" s="184">
        <v>0</v>
      </c>
      <c r="G182" s="184">
        <v>0</v>
      </c>
    </row>
    <row r="183" spans="1:7" ht="49.5" customHeight="1">
      <c r="A183" s="183" t="s">
        <v>1177</v>
      </c>
      <c r="B183" s="183" t="s">
        <v>437</v>
      </c>
      <c r="C183" s="183" t="s">
        <v>465</v>
      </c>
      <c r="D183" s="183" t="s">
        <v>384</v>
      </c>
      <c r="E183" s="184">
        <v>100000</v>
      </c>
      <c r="F183" s="184">
        <v>0</v>
      </c>
      <c r="G183" s="184">
        <v>0</v>
      </c>
    </row>
    <row r="184" spans="1:7" ht="49.5" customHeight="1">
      <c r="A184" s="183" t="s">
        <v>1516</v>
      </c>
      <c r="B184" s="183" t="s">
        <v>697</v>
      </c>
      <c r="C184" s="183" t="s">
        <v>463</v>
      </c>
      <c r="D184" s="183" t="s">
        <v>384</v>
      </c>
      <c r="E184" s="184">
        <v>4721146</v>
      </c>
      <c r="F184" s="184">
        <v>3195995</v>
      </c>
      <c r="G184" s="184">
        <v>1855458</v>
      </c>
    </row>
    <row r="185" spans="1:7" ht="49.5" customHeight="1">
      <c r="A185" s="183" t="s">
        <v>1291</v>
      </c>
      <c r="B185" s="183" t="s">
        <v>697</v>
      </c>
      <c r="C185" s="183" t="s">
        <v>751</v>
      </c>
      <c r="D185" s="183" t="s">
        <v>384</v>
      </c>
      <c r="E185" s="184">
        <v>832989</v>
      </c>
      <c r="F185" s="184">
        <v>726835</v>
      </c>
      <c r="G185" s="184">
        <v>726835</v>
      </c>
    </row>
    <row r="186" spans="1:7" ht="49.5" customHeight="1">
      <c r="A186" s="183" t="s">
        <v>1292</v>
      </c>
      <c r="B186" s="183" t="s">
        <v>697</v>
      </c>
      <c r="C186" s="183" t="s">
        <v>753</v>
      </c>
      <c r="D186" s="183" t="s">
        <v>384</v>
      </c>
      <c r="E186" s="184">
        <v>3888157</v>
      </c>
      <c r="F186" s="184">
        <v>2469160</v>
      </c>
      <c r="G186" s="184">
        <v>1128623</v>
      </c>
    </row>
    <row r="187" spans="1:7" ht="49.5" customHeight="1">
      <c r="A187" s="183" t="s">
        <v>1548</v>
      </c>
      <c r="B187" s="183"/>
      <c r="C187" s="183" t="s">
        <v>1030</v>
      </c>
      <c r="D187" s="183"/>
      <c r="E187" s="184">
        <v>1742634</v>
      </c>
      <c r="F187" s="184">
        <v>0</v>
      </c>
      <c r="G187" s="184">
        <v>0</v>
      </c>
    </row>
    <row r="188" spans="1:7" ht="49.5" customHeight="1">
      <c r="A188" s="183" t="s">
        <v>1549</v>
      </c>
      <c r="B188" s="183"/>
      <c r="C188" s="183" t="s">
        <v>1032</v>
      </c>
      <c r="D188" s="183"/>
      <c r="E188" s="184">
        <v>1742634</v>
      </c>
      <c r="F188" s="184">
        <v>0</v>
      </c>
      <c r="G188" s="184">
        <v>0</v>
      </c>
    </row>
    <row r="189" spans="1:7" ht="49.5" customHeight="1">
      <c r="A189" s="183" t="s">
        <v>1550</v>
      </c>
      <c r="B189" s="183"/>
      <c r="C189" s="183" t="s">
        <v>1032</v>
      </c>
      <c r="D189" s="183"/>
      <c r="E189" s="184">
        <v>1742634</v>
      </c>
      <c r="F189" s="184">
        <v>0</v>
      </c>
      <c r="G189" s="184">
        <v>0</v>
      </c>
    </row>
    <row r="190" spans="1:7" ht="49.5" customHeight="1">
      <c r="A190" s="183" t="s">
        <v>1503</v>
      </c>
      <c r="B190" s="183"/>
      <c r="C190" s="183" t="s">
        <v>1032</v>
      </c>
      <c r="D190" s="183" t="s">
        <v>412</v>
      </c>
      <c r="E190" s="184">
        <v>1742634</v>
      </c>
      <c r="F190" s="184">
        <v>0</v>
      </c>
      <c r="G190" s="184">
        <v>0</v>
      </c>
    </row>
    <row r="191" spans="1:7" ht="49.5" customHeight="1">
      <c r="A191" s="183" t="s">
        <v>1504</v>
      </c>
      <c r="B191" s="183" t="s">
        <v>1006</v>
      </c>
      <c r="C191" s="183" t="s">
        <v>1032</v>
      </c>
      <c r="D191" s="183" t="s">
        <v>412</v>
      </c>
      <c r="E191" s="184">
        <v>1742634</v>
      </c>
      <c r="F191" s="184">
        <v>0</v>
      </c>
      <c r="G191" s="184">
        <v>0</v>
      </c>
    </row>
    <row r="192" spans="1:7" ht="49.5" customHeight="1">
      <c r="A192" s="183" t="s">
        <v>1418</v>
      </c>
      <c r="B192" s="183" t="s">
        <v>1006</v>
      </c>
      <c r="C192" s="183" t="s">
        <v>1034</v>
      </c>
      <c r="D192" s="183" t="s">
        <v>412</v>
      </c>
      <c r="E192" s="184">
        <v>153747</v>
      </c>
      <c r="F192" s="184">
        <v>0</v>
      </c>
      <c r="G192" s="184">
        <v>0</v>
      </c>
    </row>
    <row r="193" spans="1:7" ht="49.5" customHeight="1">
      <c r="A193" s="183" t="s">
        <v>1419</v>
      </c>
      <c r="B193" s="183" t="s">
        <v>1006</v>
      </c>
      <c r="C193" s="183" t="s">
        <v>1036</v>
      </c>
      <c r="D193" s="183" t="s">
        <v>412</v>
      </c>
      <c r="E193" s="184">
        <v>389660</v>
      </c>
      <c r="F193" s="184">
        <v>0</v>
      </c>
      <c r="G193" s="184">
        <v>0</v>
      </c>
    </row>
    <row r="194" spans="1:7" ht="49.5" customHeight="1">
      <c r="A194" s="183" t="s">
        <v>1420</v>
      </c>
      <c r="B194" s="183" t="s">
        <v>1006</v>
      </c>
      <c r="C194" s="183" t="s">
        <v>1038</v>
      </c>
      <c r="D194" s="183" t="s">
        <v>412</v>
      </c>
      <c r="E194" s="184">
        <v>1199227</v>
      </c>
      <c r="F194" s="184">
        <v>0</v>
      </c>
      <c r="G194" s="184">
        <v>0</v>
      </c>
    </row>
    <row r="195" spans="1:7" ht="49.5" customHeight="1">
      <c r="A195" s="183" t="s">
        <v>1551</v>
      </c>
      <c r="B195" s="183"/>
      <c r="C195" s="183" t="s">
        <v>651</v>
      </c>
      <c r="D195" s="183"/>
      <c r="E195" s="184">
        <v>2023901</v>
      </c>
      <c r="F195" s="184">
        <v>200000</v>
      </c>
      <c r="G195" s="184">
        <v>1250000</v>
      </c>
    </row>
    <row r="196" spans="1:7" ht="49.5" customHeight="1">
      <c r="A196" s="183" t="s">
        <v>1552</v>
      </c>
      <c r="B196" s="183"/>
      <c r="C196" s="183" t="s">
        <v>653</v>
      </c>
      <c r="D196" s="183"/>
      <c r="E196" s="184">
        <v>2023901</v>
      </c>
      <c r="F196" s="184">
        <v>200000</v>
      </c>
      <c r="G196" s="184">
        <v>1250000</v>
      </c>
    </row>
    <row r="197" spans="1:7" ht="49.5" customHeight="1">
      <c r="A197" s="183" t="s">
        <v>1550</v>
      </c>
      <c r="B197" s="183"/>
      <c r="C197" s="183" t="s">
        <v>653</v>
      </c>
      <c r="D197" s="183"/>
      <c r="E197" s="184">
        <v>2023901</v>
      </c>
      <c r="F197" s="184">
        <v>200000</v>
      </c>
      <c r="G197" s="184">
        <v>1250000</v>
      </c>
    </row>
    <row r="198" spans="1:7" ht="49.5" customHeight="1">
      <c r="A198" s="183" t="s">
        <v>1501</v>
      </c>
      <c r="B198" s="183"/>
      <c r="C198" s="183" t="s">
        <v>653</v>
      </c>
      <c r="D198" s="183" t="s">
        <v>384</v>
      </c>
      <c r="E198" s="184">
        <v>2023901</v>
      </c>
      <c r="F198" s="184">
        <v>200000</v>
      </c>
      <c r="G198" s="184">
        <v>1250000</v>
      </c>
    </row>
    <row r="199" spans="1:7" ht="49.5" customHeight="1">
      <c r="A199" s="183" t="s">
        <v>1508</v>
      </c>
      <c r="B199" s="183" t="s">
        <v>627</v>
      </c>
      <c r="C199" s="183" t="s">
        <v>653</v>
      </c>
      <c r="D199" s="183" t="s">
        <v>384</v>
      </c>
      <c r="E199" s="184">
        <v>0</v>
      </c>
      <c r="F199" s="184">
        <v>200000</v>
      </c>
      <c r="G199" s="184">
        <v>1250000</v>
      </c>
    </row>
    <row r="200" spans="1:7" ht="49.5" customHeight="1">
      <c r="A200" s="183" t="s">
        <v>1409</v>
      </c>
      <c r="B200" s="183" t="s">
        <v>627</v>
      </c>
      <c r="C200" s="183" t="s">
        <v>655</v>
      </c>
      <c r="D200" s="183" t="s">
        <v>384</v>
      </c>
      <c r="E200" s="184">
        <v>0</v>
      </c>
      <c r="F200" s="184">
        <v>200000</v>
      </c>
      <c r="G200" s="184">
        <v>0</v>
      </c>
    </row>
    <row r="201" spans="1:7" ht="49.5" customHeight="1">
      <c r="A201" s="183" t="s">
        <v>1410</v>
      </c>
      <c r="B201" s="183" t="s">
        <v>627</v>
      </c>
      <c r="C201" s="183" t="s">
        <v>657</v>
      </c>
      <c r="D201" s="183" t="s">
        <v>384</v>
      </c>
      <c r="E201" s="184">
        <v>0</v>
      </c>
      <c r="F201" s="184">
        <v>0</v>
      </c>
      <c r="G201" s="184">
        <v>1250000</v>
      </c>
    </row>
    <row r="202" spans="1:7" ht="49.5" customHeight="1">
      <c r="A202" s="183" t="s">
        <v>1553</v>
      </c>
      <c r="B202" s="183" t="s">
        <v>669</v>
      </c>
      <c r="C202" s="183" t="s">
        <v>653</v>
      </c>
      <c r="D202" s="183" t="s">
        <v>384</v>
      </c>
      <c r="E202" s="184">
        <v>2023901</v>
      </c>
      <c r="F202" s="184">
        <v>0</v>
      </c>
      <c r="G202" s="184">
        <v>0</v>
      </c>
    </row>
    <row r="203" spans="1:7" ht="49.5" customHeight="1">
      <c r="A203" s="183" t="s">
        <v>1411</v>
      </c>
      <c r="B203" s="183" t="s">
        <v>669</v>
      </c>
      <c r="C203" s="183" t="s">
        <v>671</v>
      </c>
      <c r="D203" s="183" t="s">
        <v>384</v>
      </c>
      <c r="E203" s="184">
        <v>39651</v>
      </c>
      <c r="F203" s="184">
        <v>0</v>
      </c>
      <c r="G203" s="184">
        <v>0</v>
      </c>
    </row>
    <row r="204" spans="1:7" ht="49.5" customHeight="1">
      <c r="A204" s="183" t="s">
        <v>1412</v>
      </c>
      <c r="B204" s="183" t="s">
        <v>669</v>
      </c>
      <c r="C204" s="183" t="s">
        <v>673</v>
      </c>
      <c r="D204" s="183" t="s">
        <v>384</v>
      </c>
      <c r="E204" s="184">
        <v>1741000</v>
      </c>
      <c r="F204" s="184">
        <v>0</v>
      </c>
      <c r="G204" s="184">
        <v>0</v>
      </c>
    </row>
    <row r="205" spans="1:7" ht="49.5" customHeight="1">
      <c r="A205" s="183" t="s">
        <v>1413</v>
      </c>
      <c r="B205" s="183" t="s">
        <v>669</v>
      </c>
      <c r="C205" s="183" t="s">
        <v>675</v>
      </c>
      <c r="D205" s="183" t="s">
        <v>384</v>
      </c>
      <c r="E205" s="184">
        <v>243250</v>
      </c>
      <c r="F205" s="184">
        <v>0</v>
      </c>
      <c r="G205" s="184">
        <v>0</v>
      </c>
    </row>
    <row r="206" spans="1:7" ht="49.5" customHeight="1">
      <c r="A206" s="183" t="s">
        <v>1554</v>
      </c>
      <c r="B206" s="183"/>
      <c r="C206" s="183" t="s">
        <v>755</v>
      </c>
      <c r="D206" s="183"/>
      <c r="E206" s="184">
        <v>216234929</v>
      </c>
      <c r="F206" s="184">
        <v>329046350</v>
      </c>
      <c r="G206" s="184">
        <v>192186150</v>
      </c>
    </row>
    <row r="207" spans="1:7" ht="49.5" customHeight="1">
      <c r="A207" s="183" t="s">
        <v>1555</v>
      </c>
      <c r="B207" s="183"/>
      <c r="C207" s="183" t="s">
        <v>853</v>
      </c>
      <c r="D207" s="183"/>
      <c r="E207" s="184">
        <v>34541708</v>
      </c>
      <c r="F207" s="184">
        <v>6711360</v>
      </c>
      <c r="G207" s="184">
        <v>7983560</v>
      </c>
    </row>
    <row r="208" spans="1:7" ht="49.5" customHeight="1">
      <c r="A208" s="183" t="s">
        <v>1500</v>
      </c>
      <c r="B208" s="183"/>
      <c r="C208" s="183" t="s">
        <v>853</v>
      </c>
      <c r="D208" s="183"/>
      <c r="E208" s="184">
        <v>25058000</v>
      </c>
      <c r="F208" s="184">
        <v>0</v>
      </c>
      <c r="G208" s="184">
        <v>0</v>
      </c>
    </row>
    <row r="209" spans="1:7" ht="49.5" customHeight="1">
      <c r="A209" s="183" t="s">
        <v>1507</v>
      </c>
      <c r="B209" s="183"/>
      <c r="C209" s="183" t="s">
        <v>853</v>
      </c>
      <c r="D209" s="183" t="s">
        <v>509</v>
      </c>
      <c r="E209" s="184">
        <v>25058000</v>
      </c>
      <c r="F209" s="184">
        <v>0</v>
      </c>
      <c r="G209" s="184">
        <v>0</v>
      </c>
    </row>
    <row r="210" spans="1:7" ht="49.5" customHeight="1">
      <c r="A210" s="183" t="s">
        <v>1556</v>
      </c>
      <c r="B210" s="183" t="s">
        <v>851</v>
      </c>
      <c r="C210" s="183" t="s">
        <v>853</v>
      </c>
      <c r="D210" s="183" t="s">
        <v>509</v>
      </c>
      <c r="E210" s="184">
        <v>4669141</v>
      </c>
      <c r="F210" s="184">
        <v>0</v>
      </c>
      <c r="G210" s="184">
        <v>0</v>
      </c>
    </row>
    <row r="211" spans="1:7" ht="49.5" customHeight="1">
      <c r="A211" s="183" t="s">
        <v>1338</v>
      </c>
      <c r="B211" s="183" t="s">
        <v>851</v>
      </c>
      <c r="C211" s="183" t="s">
        <v>857</v>
      </c>
      <c r="D211" s="183" t="s">
        <v>509</v>
      </c>
      <c r="E211" s="184">
        <v>4358230</v>
      </c>
      <c r="F211" s="184">
        <v>0</v>
      </c>
      <c r="G211" s="184">
        <v>0</v>
      </c>
    </row>
    <row r="212" spans="1:7" ht="49.5" customHeight="1">
      <c r="A212" s="183" t="s">
        <v>1339</v>
      </c>
      <c r="B212" s="183" t="s">
        <v>851</v>
      </c>
      <c r="C212" s="183" t="s">
        <v>859</v>
      </c>
      <c r="D212" s="183" t="s">
        <v>509</v>
      </c>
      <c r="E212" s="184">
        <v>310911</v>
      </c>
      <c r="F212" s="184">
        <v>0</v>
      </c>
      <c r="G212" s="184">
        <v>0</v>
      </c>
    </row>
    <row r="213" spans="1:7" ht="49.5" customHeight="1">
      <c r="A213" s="183" t="s">
        <v>1534</v>
      </c>
      <c r="B213" s="183" t="s">
        <v>885</v>
      </c>
      <c r="C213" s="183" t="s">
        <v>853</v>
      </c>
      <c r="D213" s="183" t="s">
        <v>509</v>
      </c>
      <c r="E213" s="184">
        <v>18927679</v>
      </c>
      <c r="F213" s="184">
        <v>0</v>
      </c>
      <c r="G213" s="184">
        <v>0</v>
      </c>
    </row>
    <row r="214" spans="1:7" ht="49.5" customHeight="1">
      <c r="A214" s="183" t="s">
        <v>1338</v>
      </c>
      <c r="B214" s="183" t="s">
        <v>885</v>
      </c>
      <c r="C214" s="183" t="s">
        <v>857</v>
      </c>
      <c r="D214" s="183" t="s">
        <v>509</v>
      </c>
      <c r="E214" s="184">
        <v>18001290</v>
      </c>
      <c r="F214" s="184">
        <v>0</v>
      </c>
      <c r="G214" s="184">
        <v>0</v>
      </c>
    </row>
    <row r="215" spans="1:7" ht="49.5" customHeight="1">
      <c r="A215" s="183" t="s">
        <v>1339</v>
      </c>
      <c r="B215" s="183" t="s">
        <v>885</v>
      </c>
      <c r="C215" s="183" t="s">
        <v>859</v>
      </c>
      <c r="D215" s="183" t="s">
        <v>509</v>
      </c>
      <c r="E215" s="184">
        <v>926389</v>
      </c>
      <c r="F215" s="184">
        <v>0</v>
      </c>
      <c r="G215" s="184">
        <v>0</v>
      </c>
    </row>
    <row r="216" spans="1:7" ht="49.5" customHeight="1">
      <c r="A216" s="183" t="s">
        <v>1557</v>
      </c>
      <c r="B216" s="183" t="s">
        <v>914</v>
      </c>
      <c r="C216" s="183" t="s">
        <v>853</v>
      </c>
      <c r="D216" s="183" t="s">
        <v>509</v>
      </c>
      <c r="E216" s="184">
        <v>1461180</v>
      </c>
      <c r="F216" s="184">
        <v>0</v>
      </c>
      <c r="G216" s="184">
        <v>0</v>
      </c>
    </row>
    <row r="217" spans="1:7" ht="49.5" customHeight="1">
      <c r="A217" s="183" t="s">
        <v>1338</v>
      </c>
      <c r="B217" s="183" t="s">
        <v>914</v>
      </c>
      <c r="C217" s="183" t="s">
        <v>857</v>
      </c>
      <c r="D217" s="183" t="s">
        <v>509</v>
      </c>
      <c r="E217" s="184">
        <v>1390480</v>
      </c>
      <c r="F217" s="184">
        <v>0</v>
      </c>
      <c r="G217" s="184">
        <v>0</v>
      </c>
    </row>
    <row r="218" spans="1:7" ht="49.5" customHeight="1">
      <c r="A218" s="183" t="s">
        <v>1339</v>
      </c>
      <c r="B218" s="183" t="s">
        <v>914</v>
      </c>
      <c r="C218" s="183" t="s">
        <v>859</v>
      </c>
      <c r="D218" s="183" t="s">
        <v>509</v>
      </c>
      <c r="E218" s="184">
        <v>70700</v>
      </c>
      <c r="F218" s="184">
        <v>0</v>
      </c>
      <c r="G218" s="184">
        <v>0</v>
      </c>
    </row>
    <row r="219" spans="1:7" ht="49.5" customHeight="1">
      <c r="A219" s="183" t="s">
        <v>1524</v>
      </c>
      <c r="B219" s="183"/>
      <c r="C219" s="183" t="s">
        <v>853</v>
      </c>
      <c r="D219" s="183"/>
      <c r="E219" s="184">
        <v>9483708</v>
      </c>
      <c r="F219" s="184">
        <v>6711360</v>
      </c>
      <c r="G219" s="184">
        <v>7983560</v>
      </c>
    </row>
    <row r="220" spans="1:7" ht="49.5" customHeight="1">
      <c r="A220" s="183" t="s">
        <v>1501</v>
      </c>
      <c r="B220" s="183"/>
      <c r="C220" s="183" t="s">
        <v>853</v>
      </c>
      <c r="D220" s="183" t="s">
        <v>384</v>
      </c>
      <c r="E220" s="184">
        <v>326130</v>
      </c>
      <c r="F220" s="184">
        <v>485400</v>
      </c>
      <c r="G220" s="184">
        <v>485400</v>
      </c>
    </row>
    <row r="221" spans="1:7" ht="49.5" customHeight="1">
      <c r="A221" s="183" t="s">
        <v>1556</v>
      </c>
      <c r="B221" s="183" t="s">
        <v>851</v>
      </c>
      <c r="C221" s="183" t="s">
        <v>853</v>
      </c>
      <c r="D221" s="183" t="s">
        <v>384</v>
      </c>
      <c r="E221" s="184">
        <v>220080</v>
      </c>
      <c r="F221" s="184">
        <v>0</v>
      </c>
      <c r="G221" s="184">
        <v>0</v>
      </c>
    </row>
    <row r="222" spans="1:7" ht="49.5" customHeight="1">
      <c r="A222" s="183" t="s">
        <v>1430</v>
      </c>
      <c r="B222" s="183" t="s">
        <v>851</v>
      </c>
      <c r="C222" s="183" t="s">
        <v>855</v>
      </c>
      <c r="D222" s="183" t="s">
        <v>384</v>
      </c>
      <c r="E222" s="184">
        <v>220080</v>
      </c>
      <c r="F222" s="184">
        <v>0</v>
      </c>
      <c r="G222" s="184">
        <v>0</v>
      </c>
    </row>
    <row r="223" spans="1:7" ht="49.5" customHeight="1">
      <c r="A223" s="183" t="s">
        <v>1534</v>
      </c>
      <c r="B223" s="183" t="s">
        <v>885</v>
      </c>
      <c r="C223" s="183" t="s">
        <v>853</v>
      </c>
      <c r="D223" s="183" t="s">
        <v>384</v>
      </c>
      <c r="E223" s="184">
        <v>106050</v>
      </c>
      <c r="F223" s="184">
        <v>485400</v>
      </c>
      <c r="G223" s="184">
        <v>485400</v>
      </c>
    </row>
    <row r="224" spans="1:7" ht="49.5" customHeight="1">
      <c r="A224" s="183" t="s">
        <v>1430</v>
      </c>
      <c r="B224" s="183" t="s">
        <v>885</v>
      </c>
      <c r="C224" s="183" t="s">
        <v>855</v>
      </c>
      <c r="D224" s="183" t="s">
        <v>384</v>
      </c>
      <c r="E224" s="184">
        <v>20000</v>
      </c>
      <c r="F224" s="184">
        <v>200000</v>
      </c>
      <c r="G224" s="184">
        <v>200000</v>
      </c>
    </row>
    <row r="225" spans="1:7" ht="49.5" customHeight="1">
      <c r="A225" s="183" t="s">
        <v>1442</v>
      </c>
      <c r="B225" s="183" t="s">
        <v>885</v>
      </c>
      <c r="C225" s="183" t="s">
        <v>895</v>
      </c>
      <c r="D225" s="183" t="s">
        <v>384</v>
      </c>
      <c r="E225" s="184">
        <v>86050</v>
      </c>
      <c r="F225" s="184">
        <v>285400</v>
      </c>
      <c r="G225" s="184">
        <v>285400</v>
      </c>
    </row>
    <row r="226" spans="1:7" ht="49.5" customHeight="1">
      <c r="A226" s="183" t="s">
        <v>1503</v>
      </c>
      <c r="B226" s="183"/>
      <c r="C226" s="183" t="s">
        <v>853</v>
      </c>
      <c r="D226" s="183" t="s">
        <v>412</v>
      </c>
      <c r="E226" s="184">
        <v>155150</v>
      </c>
      <c r="F226" s="184">
        <v>0</v>
      </c>
      <c r="G226" s="184">
        <v>0</v>
      </c>
    </row>
    <row r="227" spans="1:7" ht="49.5" customHeight="1">
      <c r="A227" s="183" t="s">
        <v>1534</v>
      </c>
      <c r="B227" s="183" t="s">
        <v>885</v>
      </c>
      <c r="C227" s="183" t="s">
        <v>853</v>
      </c>
      <c r="D227" s="183" t="s">
        <v>412</v>
      </c>
      <c r="E227" s="184">
        <v>155150</v>
      </c>
      <c r="F227" s="184">
        <v>0</v>
      </c>
      <c r="G227" s="184">
        <v>0</v>
      </c>
    </row>
    <row r="228" spans="1:7" ht="49.5" customHeight="1">
      <c r="A228" s="183" t="s">
        <v>1442</v>
      </c>
      <c r="B228" s="183" t="s">
        <v>885</v>
      </c>
      <c r="C228" s="183" t="s">
        <v>895</v>
      </c>
      <c r="D228" s="183" t="s">
        <v>412</v>
      </c>
      <c r="E228" s="184">
        <v>155150</v>
      </c>
      <c r="F228" s="184">
        <v>0</v>
      </c>
      <c r="G228" s="184">
        <v>0</v>
      </c>
    </row>
    <row r="229" spans="1:7" ht="49.5" customHeight="1">
      <c r="A229" s="183" t="s">
        <v>1507</v>
      </c>
      <c r="B229" s="183"/>
      <c r="C229" s="183" t="s">
        <v>853</v>
      </c>
      <c r="D229" s="183" t="s">
        <v>509</v>
      </c>
      <c r="E229" s="184">
        <v>9002428</v>
      </c>
      <c r="F229" s="184">
        <v>6225960</v>
      </c>
      <c r="G229" s="184">
        <v>7498160</v>
      </c>
    </row>
    <row r="230" spans="1:7" ht="49.5" customHeight="1">
      <c r="A230" s="183" t="s">
        <v>1556</v>
      </c>
      <c r="B230" s="183" t="s">
        <v>851</v>
      </c>
      <c r="C230" s="183" t="s">
        <v>853</v>
      </c>
      <c r="D230" s="183" t="s">
        <v>509</v>
      </c>
      <c r="E230" s="184">
        <v>3495050</v>
      </c>
      <c r="F230" s="184">
        <v>273500</v>
      </c>
      <c r="G230" s="184">
        <v>273500</v>
      </c>
    </row>
    <row r="231" spans="1:7" ht="49.5" customHeight="1">
      <c r="A231" s="183" t="s">
        <v>1430</v>
      </c>
      <c r="B231" s="183" t="s">
        <v>851</v>
      </c>
      <c r="C231" s="183" t="s">
        <v>855</v>
      </c>
      <c r="D231" s="183" t="s">
        <v>509</v>
      </c>
      <c r="E231" s="184">
        <v>3495050</v>
      </c>
      <c r="F231" s="184">
        <v>273500</v>
      </c>
      <c r="G231" s="184">
        <v>273500</v>
      </c>
    </row>
    <row r="232" spans="1:7" ht="49.5" customHeight="1">
      <c r="A232" s="183" t="s">
        <v>1534</v>
      </c>
      <c r="B232" s="183" t="s">
        <v>885</v>
      </c>
      <c r="C232" s="183" t="s">
        <v>853</v>
      </c>
      <c r="D232" s="183" t="s">
        <v>509</v>
      </c>
      <c r="E232" s="184">
        <v>1385528</v>
      </c>
      <c r="F232" s="184">
        <v>1284940</v>
      </c>
      <c r="G232" s="184">
        <v>1289940</v>
      </c>
    </row>
    <row r="233" spans="1:7" ht="49.5" customHeight="1">
      <c r="A233" s="183" t="s">
        <v>1430</v>
      </c>
      <c r="B233" s="183" t="s">
        <v>885</v>
      </c>
      <c r="C233" s="183" t="s">
        <v>855</v>
      </c>
      <c r="D233" s="183" t="s">
        <v>509</v>
      </c>
      <c r="E233" s="184">
        <v>687428</v>
      </c>
      <c r="F233" s="184">
        <v>610000</v>
      </c>
      <c r="G233" s="184">
        <v>610000</v>
      </c>
    </row>
    <row r="234" spans="1:7" ht="49.5" customHeight="1">
      <c r="A234" s="183" t="s">
        <v>1442</v>
      </c>
      <c r="B234" s="183" t="s">
        <v>885</v>
      </c>
      <c r="C234" s="183" t="s">
        <v>895</v>
      </c>
      <c r="D234" s="183" t="s">
        <v>509</v>
      </c>
      <c r="E234" s="184">
        <v>698100</v>
      </c>
      <c r="F234" s="184">
        <v>674940</v>
      </c>
      <c r="G234" s="184">
        <v>679940</v>
      </c>
    </row>
    <row r="235" spans="1:7" ht="49.5" customHeight="1">
      <c r="A235" s="183" t="s">
        <v>1557</v>
      </c>
      <c r="B235" s="183" t="s">
        <v>914</v>
      </c>
      <c r="C235" s="183" t="s">
        <v>853</v>
      </c>
      <c r="D235" s="183" t="s">
        <v>509</v>
      </c>
      <c r="E235" s="184">
        <v>2380810</v>
      </c>
      <c r="F235" s="184">
        <v>3091500</v>
      </c>
      <c r="G235" s="184">
        <v>4358700</v>
      </c>
    </row>
    <row r="236" spans="1:7" ht="49.5" customHeight="1">
      <c r="A236" s="183" t="s">
        <v>1430</v>
      </c>
      <c r="B236" s="183" t="s">
        <v>914</v>
      </c>
      <c r="C236" s="183" t="s">
        <v>855</v>
      </c>
      <c r="D236" s="183" t="s">
        <v>509</v>
      </c>
      <c r="E236" s="184">
        <v>1116660</v>
      </c>
      <c r="F236" s="184">
        <v>2085500</v>
      </c>
      <c r="G236" s="184">
        <v>3357700</v>
      </c>
    </row>
    <row r="237" spans="1:7" ht="49.5" customHeight="1">
      <c r="A237" s="183" t="s">
        <v>1442</v>
      </c>
      <c r="B237" s="183" t="s">
        <v>914</v>
      </c>
      <c r="C237" s="183" t="s">
        <v>895</v>
      </c>
      <c r="D237" s="183" t="s">
        <v>509</v>
      </c>
      <c r="E237" s="184">
        <v>1144150</v>
      </c>
      <c r="F237" s="184">
        <v>880000</v>
      </c>
      <c r="G237" s="184">
        <v>875000</v>
      </c>
    </row>
    <row r="238" spans="1:7" ht="49.5" customHeight="1">
      <c r="A238" s="183" t="s">
        <v>1451</v>
      </c>
      <c r="B238" s="183" t="s">
        <v>914</v>
      </c>
      <c r="C238" s="183" t="s">
        <v>916</v>
      </c>
      <c r="D238" s="183" t="s">
        <v>509</v>
      </c>
      <c r="E238" s="184">
        <v>120000</v>
      </c>
      <c r="F238" s="184">
        <v>126000</v>
      </c>
      <c r="G238" s="184">
        <v>126000</v>
      </c>
    </row>
    <row r="239" spans="1:7" ht="49.5" customHeight="1">
      <c r="A239" s="183" t="s">
        <v>1558</v>
      </c>
      <c r="B239" s="183" t="s">
        <v>946</v>
      </c>
      <c r="C239" s="183" t="s">
        <v>853</v>
      </c>
      <c r="D239" s="183" t="s">
        <v>509</v>
      </c>
      <c r="E239" s="184">
        <v>1741040</v>
      </c>
      <c r="F239" s="184">
        <v>1576020</v>
      </c>
      <c r="G239" s="184">
        <v>1576020</v>
      </c>
    </row>
    <row r="240" spans="1:7" ht="49.5" customHeight="1">
      <c r="A240" s="183" t="s">
        <v>1465</v>
      </c>
      <c r="B240" s="183" t="s">
        <v>946</v>
      </c>
      <c r="C240" s="183" t="s">
        <v>948</v>
      </c>
      <c r="D240" s="183" t="s">
        <v>509</v>
      </c>
      <c r="E240" s="184">
        <v>1506170</v>
      </c>
      <c r="F240" s="184">
        <v>1576020</v>
      </c>
      <c r="G240" s="184">
        <v>1576020</v>
      </c>
    </row>
    <row r="241" spans="1:7" ht="49.5" customHeight="1">
      <c r="A241" s="183" t="s">
        <v>1466</v>
      </c>
      <c r="B241" s="183" t="s">
        <v>946</v>
      </c>
      <c r="C241" s="183" t="s">
        <v>950</v>
      </c>
      <c r="D241" s="183" t="s">
        <v>509</v>
      </c>
      <c r="E241" s="184">
        <v>131670</v>
      </c>
      <c r="F241" s="184">
        <v>0</v>
      </c>
      <c r="G241" s="184">
        <v>0</v>
      </c>
    </row>
    <row r="242" spans="1:7" ht="49.5" customHeight="1">
      <c r="A242" s="183" t="s">
        <v>1467</v>
      </c>
      <c r="B242" s="183" t="s">
        <v>946</v>
      </c>
      <c r="C242" s="183" t="s">
        <v>952</v>
      </c>
      <c r="D242" s="183" t="s">
        <v>509</v>
      </c>
      <c r="E242" s="184">
        <v>103200</v>
      </c>
      <c r="F242" s="184">
        <v>0</v>
      </c>
      <c r="G242" s="184">
        <v>0</v>
      </c>
    </row>
    <row r="243" spans="1:7" ht="49.5" customHeight="1">
      <c r="A243" s="183" t="s">
        <v>1559</v>
      </c>
      <c r="B243" s="183"/>
      <c r="C243" s="183" t="s">
        <v>918</v>
      </c>
      <c r="D243" s="183"/>
      <c r="E243" s="184">
        <v>34205515</v>
      </c>
      <c r="F243" s="184">
        <v>24498300</v>
      </c>
      <c r="G243" s="184">
        <v>21300900</v>
      </c>
    </row>
    <row r="244" spans="1:7" ht="49.5" customHeight="1">
      <c r="A244" s="183" t="s">
        <v>1500</v>
      </c>
      <c r="B244" s="183"/>
      <c r="C244" s="183" t="s">
        <v>918</v>
      </c>
      <c r="D244" s="183"/>
      <c r="E244" s="184">
        <v>16825050</v>
      </c>
      <c r="F244" s="184">
        <v>11795200</v>
      </c>
      <c r="G244" s="184">
        <v>14250000</v>
      </c>
    </row>
    <row r="245" spans="1:7" ht="49.5" customHeight="1">
      <c r="A245" s="183" t="s">
        <v>1507</v>
      </c>
      <c r="B245" s="183"/>
      <c r="C245" s="183" t="s">
        <v>918</v>
      </c>
      <c r="D245" s="183" t="s">
        <v>509</v>
      </c>
      <c r="E245" s="184">
        <v>16825050</v>
      </c>
      <c r="F245" s="184">
        <v>11795200</v>
      </c>
      <c r="G245" s="184">
        <v>14250000</v>
      </c>
    </row>
    <row r="246" spans="1:7" ht="49.5" customHeight="1">
      <c r="A246" s="183" t="s">
        <v>1525</v>
      </c>
      <c r="B246" s="183" t="s">
        <v>969</v>
      </c>
      <c r="C246" s="183" t="s">
        <v>918</v>
      </c>
      <c r="D246" s="183" t="s">
        <v>509</v>
      </c>
      <c r="E246" s="184">
        <v>16825050</v>
      </c>
      <c r="F246" s="184">
        <v>11795200</v>
      </c>
      <c r="G246" s="184">
        <v>14250000</v>
      </c>
    </row>
    <row r="247" spans="1:7" ht="49.5" customHeight="1">
      <c r="A247" s="183" t="s">
        <v>1348</v>
      </c>
      <c r="B247" s="183" t="s">
        <v>969</v>
      </c>
      <c r="C247" s="183" t="s">
        <v>973</v>
      </c>
      <c r="D247" s="183" t="s">
        <v>509</v>
      </c>
      <c r="E247" s="184">
        <v>15983750</v>
      </c>
      <c r="F247" s="184">
        <v>11795200</v>
      </c>
      <c r="G247" s="184">
        <v>14250000</v>
      </c>
    </row>
    <row r="248" spans="1:7" ht="49.5" customHeight="1">
      <c r="A248" s="183" t="s">
        <v>1349</v>
      </c>
      <c r="B248" s="183" t="s">
        <v>969</v>
      </c>
      <c r="C248" s="183" t="s">
        <v>975</v>
      </c>
      <c r="D248" s="183" t="s">
        <v>509</v>
      </c>
      <c r="E248" s="184">
        <v>841300</v>
      </c>
      <c r="F248" s="184">
        <v>0</v>
      </c>
      <c r="G248" s="184">
        <v>0</v>
      </c>
    </row>
    <row r="249" spans="1:7" ht="49.5" customHeight="1">
      <c r="A249" s="183" t="s">
        <v>1524</v>
      </c>
      <c r="B249" s="183"/>
      <c r="C249" s="183" t="s">
        <v>918</v>
      </c>
      <c r="D249" s="183"/>
      <c r="E249" s="184">
        <v>17380465</v>
      </c>
      <c r="F249" s="184">
        <v>12703100</v>
      </c>
      <c r="G249" s="184">
        <v>7050900</v>
      </c>
    </row>
    <row r="250" spans="1:7" ht="49.5" customHeight="1">
      <c r="A250" s="183" t="s">
        <v>1507</v>
      </c>
      <c r="B250" s="183"/>
      <c r="C250" s="183" t="s">
        <v>918</v>
      </c>
      <c r="D250" s="183" t="s">
        <v>509</v>
      </c>
      <c r="E250" s="184">
        <v>17380465</v>
      </c>
      <c r="F250" s="184">
        <v>12703100</v>
      </c>
      <c r="G250" s="184">
        <v>7050900</v>
      </c>
    </row>
    <row r="251" spans="1:7" ht="49.5" customHeight="1">
      <c r="A251" s="183" t="s">
        <v>1557</v>
      </c>
      <c r="B251" s="183" t="s">
        <v>914</v>
      </c>
      <c r="C251" s="183" t="s">
        <v>918</v>
      </c>
      <c r="D251" s="183" t="s">
        <v>509</v>
      </c>
      <c r="E251" s="184">
        <v>1316984</v>
      </c>
      <c r="F251" s="184">
        <v>1120000</v>
      </c>
      <c r="G251" s="184">
        <v>1113000</v>
      </c>
    </row>
    <row r="252" spans="1:7" ht="49.5" customHeight="1">
      <c r="A252" s="183" t="s">
        <v>1452</v>
      </c>
      <c r="B252" s="183" t="s">
        <v>914</v>
      </c>
      <c r="C252" s="183" t="s">
        <v>920</v>
      </c>
      <c r="D252" s="183" t="s">
        <v>509</v>
      </c>
      <c r="E252" s="184">
        <v>900534</v>
      </c>
      <c r="F252" s="184">
        <v>800000</v>
      </c>
      <c r="G252" s="184">
        <v>800000</v>
      </c>
    </row>
    <row r="253" spans="1:7" ht="49.5" customHeight="1">
      <c r="A253" s="183" t="s">
        <v>1453</v>
      </c>
      <c r="B253" s="183" t="s">
        <v>914</v>
      </c>
      <c r="C253" s="183" t="s">
        <v>922</v>
      </c>
      <c r="D253" s="183" t="s">
        <v>509</v>
      </c>
      <c r="E253" s="184">
        <v>416450</v>
      </c>
      <c r="F253" s="184">
        <v>320000</v>
      </c>
      <c r="G253" s="184">
        <v>313000</v>
      </c>
    </row>
    <row r="254" spans="1:7" ht="49.5" customHeight="1">
      <c r="A254" s="183" t="s">
        <v>1525</v>
      </c>
      <c r="B254" s="183" t="s">
        <v>969</v>
      </c>
      <c r="C254" s="183" t="s">
        <v>918</v>
      </c>
      <c r="D254" s="183" t="s">
        <v>509</v>
      </c>
      <c r="E254" s="184">
        <v>16063481</v>
      </c>
      <c r="F254" s="184">
        <v>11583100</v>
      </c>
      <c r="G254" s="184">
        <v>5937900</v>
      </c>
    </row>
    <row r="255" spans="1:7" ht="49.5" customHeight="1">
      <c r="A255" s="183" t="s">
        <v>1452</v>
      </c>
      <c r="B255" s="183" t="s">
        <v>969</v>
      </c>
      <c r="C255" s="183" t="s">
        <v>920</v>
      </c>
      <c r="D255" s="183" t="s">
        <v>509</v>
      </c>
      <c r="E255" s="184">
        <v>12169971</v>
      </c>
      <c r="F255" s="184">
        <v>8072600</v>
      </c>
      <c r="G255" s="184">
        <v>2372900</v>
      </c>
    </row>
    <row r="256" spans="1:7" ht="49.5" customHeight="1">
      <c r="A256" s="183" t="s">
        <v>1453</v>
      </c>
      <c r="B256" s="183" t="s">
        <v>969</v>
      </c>
      <c r="C256" s="183" t="s">
        <v>922</v>
      </c>
      <c r="D256" s="183" t="s">
        <v>509</v>
      </c>
      <c r="E256" s="184">
        <v>2793510</v>
      </c>
      <c r="F256" s="184">
        <v>3510500</v>
      </c>
      <c r="G256" s="184">
        <v>3565000</v>
      </c>
    </row>
    <row r="257" spans="1:7" ht="49.5" customHeight="1">
      <c r="A257" s="183" t="s">
        <v>1474</v>
      </c>
      <c r="B257" s="183" t="s">
        <v>969</v>
      </c>
      <c r="C257" s="183" t="s">
        <v>971</v>
      </c>
      <c r="D257" s="183" t="s">
        <v>509</v>
      </c>
      <c r="E257" s="184">
        <v>1100000</v>
      </c>
      <c r="F257" s="184">
        <v>0</v>
      </c>
      <c r="G257" s="184">
        <v>0</v>
      </c>
    </row>
    <row r="258" spans="1:7" ht="49.5" customHeight="1">
      <c r="A258" s="183" t="s">
        <v>1560</v>
      </c>
      <c r="B258" s="183"/>
      <c r="C258" s="183" t="s">
        <v>757</v>
      </c>
      <c r="D258" s="183"/>
      <c r="E258" s="184">
        <v>16699786</v>
      </c>
      <c r="F258" s="184">
        <v>14086690</v>
      </c>
      <c r="G258" s="184">
        <v>30786690</v>
      </c>
    </row>
    <row r="259" spans="1:7" ht="49.5" customHeight="1">
      <c r="A259" s="183" t="s">
        <v>1524</v>
      </c>
      <c r="B259" s="183"/>
      <c r="C259" s="183" t="s">
        <v>757</v>
      </c>
      <c r="D259" s="183"/>
      <c r="E259" s="184">
        <v>16699786</v>
      </c>
      <c r="F259" s="184">
        <v>14086690</v>
      </c>
      <c r="G259" s="184">
        <v>30786690</v>
      </c>
    </row>
    <row r="260" spans="1:7" ht="49.5" customHeight="1">
      <c r="A260" s="183" t="s">
        <v>1501</v>
      </c>
      <c r="B260" s="183"/>
      <c r="C260" s="183" t="s">
        <v>757</v>
      </c>
      <c r="D260" s="183" t="s">
        <v>384</v>
      </c>
      <c r="E260" s="184">
        <v>7010</v>
      </c>
      <c r="F260" s="184">
        <v>0</v>
      </c>
      <c r="G260" s="184">
        <v>0</v>
      </c>
    </row>
    <row r="261" spans="1:7" ht="49.5" customHeight="1">
      <c r="A261" s="183" t="s">
        <v>1561</v>
      </c>
      <c r="B261" s="183" t="s">
        <v>1090</v>
      </c>
      <c r="C261" s="183" t="s">
        <v>757</v>
      </c>
      <c r="D261" s="183" t="s">
        <v>384</v>
      </c>
      <c r="E261" s="184">
        <v>7010</v>
      </c>
      <c r="F261" s="184">
        <v>0</v>
      </c>
      <c r="G261" s="184">
        <v>0</v>
      </c>
    </row>
    <row r="262" spans="1:7" ht="49.5" customHeight="1">
      <c r="A262" s="183" t="s">
        <v>1454</v>
      </c>
      <c r="B262" s="183" t="s">
        <v>1090</v>
      </c>
      <c r="C262" s="183" t="s">
        <v>924</v>
      </c>
      <c r="D262" s="183" t="s">
        <v>384</v>
      </c>
      <c r="E262" s="184">
        <v>7010</v>
      </c>
      <c r="F262" s="184">
        <v>0</v>
      </c>
      <c r="G262" s="184">
        <v>0</v>
      </c>
    </row>
    <row r="263" spans="1:7" ht="49.5" customHeight="1">
      <c r="A263" s="183" t="s">
        <v>1507</v>
      </c>
      <c r="B263" s="183"/>
      <c r="C263" s="183" t="s">
        <v>757</v>
      </c>
      <c r="D263" s="183" t="s">
        <v>509</v>
      </c>
      <c r="E263" s="184">
        <v>16692776</v>
      </c>
      <c r="F263" s="184">
        <v>14086690</v>
      </c>
      <c r="G263" s="184">
        <v>30786690</v>
      </c>
    </row>
    <row r="264" spans="1:7" ht="49.5" customHeight="1">
      <c r="A264" s="183" t="s">
        <v>1516</v>
      </c>
      <c r="B264" s="183" t="s">
        <v>697</v>
      </c>
      <c r="C264" s="183" t="s">
        <v>757</v>
      </c>
      <c r="D264" s="183" t="s">
        <v>509</v>
      </c>
      <c r="E264" s="184">
        <v>991000</v>
      </c>
      <c r="F264" s="184">
        <v>0</v>
      </c>
      <c r="G264" s="184">
        <v>0</v>
      </c>
    </row>
    <row r="265" spans="1:7" ht="49.5" customHeight="1">
      <c r="A265" s="183" t="s">
        <v>1429</v>
      </c>
      <c r="B265" s="183" t="s">
        <v>697</v>
      </c>
      <c r="C265" s="183" t="s">
        <v>759</v>
      </c>
      <c r="D265" s="183" t="s">
        <v>509</v>
      </c>
      <c r="E265" s="184">
        <v>991000</v>
      </c>
      <c r="F265" s="184">
        <v>0</v>
      </c>
      <c r="G265" s="184">
        <v>0</v>
      </c>
    </row>
    <row r="266" spans="1:7" ht="49.5" customHeight="1">
      <c r="A266" s="183" t="s">
        <v>1557</v>
      </c>
      <c r="B266" s="183" t="s">
        <v>914</v>
      </c>
      <c r="C266" s="183" t="s">
        <v>757</v>
      </c>
      <c r="D266" s="183" t="s">
        <v>509</v>
      </c>
      <c r="E266" s="184">
        <v>268950</v>
      </c>
      <c r="F266" s="184">
        <v>300000</v>
      </c>
      <c r="G266" s="184">
        <v>300000</v>
      </c>
    </row>
    <row r="267" spans="1:7" ht="49.5" customHeight="1">
      <c r="A267" s="183" t="s">
        <v>1454</v>
      </c>
      <c r="B267" s="183" t="s">
        <v>914</v>
      </c>
      <c r="C267" s="183" t="s">
        <v>924</v>
      </c>
      <c r="D267" s="183" t="s">
        <v>509</v>
      </c>
      <c r="E267" s="184">
        <v>268950</v>
      </c>
      <c r="F267" s="184">
        <v>300000</v>
      </c>
      <c r="G267" s="184">
        <v>300000</v>
      </c>
    </row>
    <row r="268" spans="1:7" ht="49.5" customHeight="1">
      <c r="A268" s="183" t="s">
        <v>1532</v>
      </c>
      <c r="B268" s="183" t="s">
        <v>1078</v>
      </c>
      <c r="C268" s="183" t="s">
        <v>757</v>
      </c>
      <c r="D268" s="183" t="s">
        <v>509</v>
      </c>
      <c r="E268" s="184">
        <v>1000000</v>
      </c>
      <c r="F268" s="184">
        <v>800000</v>
      </c>
      <c r="G268" s="184">
        <v>800000</v>
      </c>
    </row>
    <row r="269" spans="1:7" ht="49.5" customHeight="1">
      <c r="A269" s="183" t="s">
        <v>1490</v>
      </c>
      <c r="B269" s="183" t="s">
        <v>1078</v>
      </c>
      <c r="C269" s="183" t="s">
        <v>1084</v>
      </c>
      <c r="D269" s="183" t="s">
        <v>509</v>
      </c>
      <c r="E269" s="184">
        <v>1000000</v>
      </c>
      <c r="F269" s="184">
        <v>800000</v>
      </c>
      <c r="G269" s="184">
        <v>800000</v>
      </c>
    </row>
    <row r="270" spans="1:7" ht="49.5" customHeight="1">
      <c r="A270" s="183" t="s">
        <v>1561</v>
      </c>
      <c r="B270" s="183" t="s">
        <v>1090</v>
      </c>
      <c r="C270" s="183" t="s">
        <v>757</v>
      </c>
      <c r="D270" s="183" t="s">
        <v>509</v>
      </c>
      <c r="E270" s="184">
        <v>14432826</v>
      </c>
      <c r="F270" s="184">
        <v>12986690</v>
      </c>
      <c r="G270" s="184">
        <v>29686690</v>
      </c>
    </row>
    <row r="271" spans="1:7" ht="49.5" customHeight="1">
      <c r="A271" s="183" t="s">
        <v>1492</v>
      </c>
      <c r="B271" s="183" t="s">
        <v>1090</v>
      </c>
      <c r="C271" s="183" t="s">
        <v>1092</v>
      </c>
      <c r="D271" s="183" t="s">
        <v>509</v>
      </c>
      <c r="E271" s="184">
        <v>11679066</v>
      </c>
      <c r="F271" s="184">
        <v>10330000</v>
      </c>
      <c r="G271" s="184">
        <v>27030000</v>
      </c>
    </row>
    <row r="272" spans="1:7" ht="49.5" customHeight="1">
      <c r="A272" s="183" t="s">
        <v>1454</v>
      </c>
      <c r="B272" s="183" t="s">
        <v>1090</v>
      </c>
      <c r="C272" s="183" t="s">
        <v>924</v>
      </c>
      <c r="D272" s="183" t="s">
        <v>509</v>
      </c>
      <c r="E272" s="184">
        <v>2753760</v>
      </c>
      <c r="F272" s="184">
        <v>2656690</v>
      </c>
      <c r="G272" s="184">
        <v>2656690</v>
      </c>
    </row>
    <row r="273" spans="1:7" ht="49.5" customHeight="1">
      <c r="A273" s="183" t="s">
        <v>1562</v>
      </c>
      <c r="B273" s="183"/>
      <c r="C273" s="183" t="s">
        <v>861</v>
      </c>
      <c r="D273" s="183"/>
      <c r="E273" s="184">
        <v>3727010</v>
      </c>
      <c r="F273" s="184">
        <v>750000</v>
      </c>
      <c r="G273" s="184">
        <v>715000</v>
      </c>
    </row>
    <row r="274" spans="1:7" ht="49.5" customHeight="1">
      <c r="A274" s="183" t="s">
        <v>1500</v>
      </c>
      <c r="B274" s="183"/>
      <c r="C274" s="183" t="s">
        <v>861</v>
      </c>
      <c r="D274" s="183"/>
      <c r="E274" s="184">
        <v>2827000</v>
      </c>
      <c r="F274" s="184">
        <v>0</v>
      </c>
      <c r="G274" s="184">
        <v>0</v>
      </c>
    </row>
    <row r="275" spans="1:7" ht="49.5" customHeight="1">
      <c r="A275" s="183" t="s">
        <v>1507</v>
      </c>
      <c r="B275" s="183"/>
      <c r="C275" s="183" t="s">
        <v>861</v>
      </c>
      <c r="D275" s="183" t="s">
        <v>509</v>
      </c>
      <c r="E275" s="184">
        <v>2827000</v>
      </c>
      <c r="F275" s="184">
        <v>0</v>
      </c>
      <c r="G275" s="184">
        <v>0</v>
      </c>
    </row>
    <row r="276" spans="1:7" ht="49.5" customHeight="1">
      <c r="A276" s="183" t="s">
        <v>1556</v>
      </c>
      <c r="B276" s="183" t="s">
        <v>851</v>
      </c>
      <c r="C276" s="183" t="s">
        <v>861</v>
      </c>
      <c r="D276" s="183" t="s">
        <v>509</v>
      </c>
      <c r="E276" s="184">
        <v>1520000</v>
      </c>
      <c r="F276" s="184">
        <v>0</v>
      </c>
      <c r="G276" s="184">
        <v>0</v>
      </c>
    </row>
    <row r="277" spans="1:7" ht="49.5" customHeight="1">
      <c r="A277" s="183" t="s">
        <v>1341</v>
      </c>
      <c r="B277" s="183" t="s">
        <v>851</v>
      </c>
      <c r="C277" s="183" t="s">
        <v>863</v>
      </c>
      <c r="D277" s="183" t="s">
        <v>509</v>
      </c>
      <c r="E277" s="184">
        <v>456000</v>
      </c>
      <c r="F277" s="184">
        <v>0</v>
      </c>
      <c r="G277" s="184">
        <v>0</v>
      </c>
    </row>
    <row r="278" spans="1:7" ht="49.5" customHeight="1">
      <c r="A278" s="183" t="s">
        <v>1342</v>
      </c>
      <c r="B278" s="183" t="s">
        <v>851</v>
      </c>
      <c r="C278" s="183" t="s">
        <v>865</v>
      </c>
      <c r="D278" s="183" t="s">
        <v>509</v>
      </c>
      <c r="E278" s="184">
        <v>1064000</v>
      </c>
      <c r="F278" s="184">
        <v>0</v>
      </c>
      <c r="G278" s="184">
        <v>0</v>
      </c>
    </row>
    <row r="279" spans="1:7" ht="49.5" customHeight="1">
      <c r="A279" s="183" t="s">
        <v>1557</v>
      </c>
      <c r="B279" s="183" t="s">
        <v>914</v>
      </c>
      <c r="C279" s="183" t="s">
        <v>861</v>
      </c>
      <c r="D279" s="183" t="s">
        <v>509</v>
      </c>
      <c r="E279" s="184">
        <v>1307000</v>
      </c>
      <c r="F279" s="184">
        <v>0</v>
      </c>
      <c r="G279" s="184">
        <v>0</v>
      </c>
    </row>
    <row r="280" spans="1:7" ht="49.5" customHeight="1">
      <c r="A280" s="183" t="s">
        <v>1341</v>
      </c>
      <c r="B280" s="183" t="s">
        <v>914</v>
      </c>
      <c r="C280" s="183" t="s">
        <v>863</v>
      </c>
      <c r="D280" s="183" t="s">
        <v>509</v>
      </c>
      <c r="E280" s="184">
        <v>450000</v>
      </c>
      <c r="F280" s="184">
        <v>0</v>
      </c>
      <c r="G280" s="184">
        <v>0</v>
      </c>
    </row>
    <row r="281" spans="1:7" ht="49.5" customHeight="1">
      <c r="A281" s="183" t="s">
        <v>1342</v>
      </c>
      <c r="B281" s="183" t="s">
        <v>914</v>
      </c>
      <c r="C281" s="183" t="s">
        <v>865</v>
      </c>
      <c r="D281" s="183" t="s">
        <v>509</v>
      </c>
      <c r="E281" s="184">
        <v>857000</v>
      </c>
      <c r="F281" s="184">
        <v>0</v>
      </c>
      <c r="G281" s="184">
        <v>0</v>
      </c>
    </row>
    <row r="282" spans="1:7" ht="49.5" customHeight="1">
      <c r="A282" s="183" t="s">
        <v>1524</v>
      </c>
      <c r="B282" s="183"/>
      <c r="C282" s="183" t="s">
        <v>861</v>
      </c>
      <c r="D282" s="183"/>
      <c r="E282" s="184">
        <v>900010</v>
      </c>
      <c r="F282" s="184">
        <v>750000</v>
      </c>
      <c r="G282" s="184">
        <v>715000</v>
      </c>
    </row>
    <row r="283" spans="1:7" ht="49.5" customHeight="1">
      <c r="A283" s="183" t="s">
        <v>1507</v>
      </c>
      <c r="B283" s="183"/>
      <c r="C283" s="183" t="s">
        <v>861</v>
      </c>
      <c r="D283" s="183" t="s">
        <v>509</v>
      </c>
      <c r="E283" s="184">
        <v>900010</v>
      </c>
      <c r="F283" s="184">
        <v>750000</v>
      </c>
      <c r="G283" s="184">
        <v>715000</v>
      </c>
    </row>
    <row r="284" spans="1:7" ht="49.5" customHeight="1">
      <c r="A284" s="183" t="s">
        <v>1557</v>
      </c>
      <c r="B284" s="183" t="s">
        <v>914</v>
      </c>
      <c r="C284" s="183" t="s">
        <v>861</v>
      </c>
      <c r="D284" s="183" t="s">
        <v>509</v>
      </c>
      <c r="E284" s="184">
        <v>0</v>
      </c>
      <c r="F284" s="184">
        <v>0</v>
      </c>
      <c r="G284" s="184">
        <v>715000</v>
      </c>
    </row>
    <row r="285" spans="1:7" ht="49.5" customHeight="1">
      <c r="A285" s="183" t="s">
        <v>1455</v>
      </c>
      <c r="B285" s="183" t="s">
        <v>914</v>
      </c>
      <c r="C285" s="183" t="s">
        <v>926</v>
      </c>
      <c r="D285" s="183" t="s">
        <v>509</v>
      </c>
      <c r="E285" s="184">
        <v>0</v>
      </c>
      <c r="F285" s="184">
        <v>0</v>
      </c>
      <c r="G285" s="184">
        <v>715000</v>
      </c>
    </row>
    <row r="286" spans="1:7" ht="49.5" customHeight="1">
      <c r="A286" s="183" t="s">
        <v>1525</v>
      </c>
      <c r="B286" s="183" t="s">
        <v>969</v>
      </c>
      <c r="C286" s="183" t="s">
        <v>861</v>
      </c>
      <c r="D286" s="183" t="s">
        <v>509</v>
      </c>
      <c r="E286" s="184">
        <v>60000</v>
      </c>
      <c r="F286" s="184">
        <v>750000</v>
      </c>
      <c r="G286" s="184">
        <v>0</v>
      </c>
    </row>
    <row r="287" spans="1:7" ht="49.5" customHeight="1">
      <c r="A287" s="183" t="s">
        <v>1455</v>
      </c>
      <c r="B287" s="183" t="s">
        <v>969</v>
      </c>
      <c r="C287" s="183" t="s">
        <v>926</v>
      </c>
      <c r="D287" s="183" t="s">
        <v>509</v>
      </c>
      <c r="E287" s="184">
        <v>60000</v>
      </c>
      <c r="F287" s="184">
        <v>750000</v>
      </c>
      <c r="G287" s="184">
        <v>0</v>
      </c>
    </row>
    <row r="288" spans="1:7" ht="49.5" customHeight="1">
      <c r="A288" s="183" t="s">
        <v>1561</v>
      </c>
      <c r="B288" s="183" t="s">
        <v>1090</v>
      </c>
      <c r="C288" s="183" t="s">
        <v>861</v>
      </c>
      <c r="D288" s="183" t="s">
        <v>509</v>
      </c>
      <c r="E288" s="184">
        <v>840010</v>
      </c>
      <c r="F288" s="184">
        <v>0</v>
      </c>
      <c r="G288" s="184">
        <v>0</v>
      </c>
    </row>
    <row r="289" spans="1:7" ht="49.5" customHeight="1">
      <c r="A289" s="183" t="s">
        <v>1493</v>
      </c>
      <c r="B289" s="183" t="s">
        <v>1090</v>
      </c>
      <c r="C289" s="183" t="s">
        <v>1094</v>
      </c>
      <c r="D289" s="183" t="s">
        <v>509</v>
      </c>
      <c r="E289" s="184">
        <v>840010</v>
      </c>
      <c r="F289" s="184">
        <v>0</v>
      </c>
      <c r="G289" s="184">
        <v>0</v>
      </c>
    </row>
    <row r="290" spans="1:7" ht="49.5" customHeight="1">
      <c r="A290" s="183" t="s">
        <v>1563</v>
      </c>
      <c r="B290" s="183"/>
      <c r="C290" s="183" t="s">
        <v>1105</v>
      </c>
      <c r="D290" s="183"/>
      <c r="E290" s="184">
        <v>126600000</v>
      </c>
      <c r="F290" s="184">
        <v>283000000</v>
      </c>
      <c r="G290" s="184">
        <v>131400000</v>
      </c>
    </row>
    <row r="291" spans="1:7" ht="49.5" customHeight="1">
      <c r="A291" s="183" t="s">
        <v>1500</v>
      </c>
      <c r="B291" s="183"/>
      <c r="C291" s="183" t="s">
        <v>1105</v>
      </c>
      <c r="D291" s="183"/>
      <c r="E291" s="184">
        <v>126600000</v>
      </c>
      <c r="F291" s="184">
        <v>283000000</v>
      </c>
      <c r="G291" s="184">
        <v>131400000</v>
      </c>
    </row>
    <row r="292" spans="1:7" ht="49.5" customHeight="1">
      <c r="A292" s="183" t="s">
        <v>1510</v>
      </c>
      <c r="B292" s="183"/>
      <c r="C292" s="183" t="s">
        <v>1105</v>
      </c>
      <c r="D292" s="183" t="s">
        <v>604</v>
      </c>
      <c r="E292" s="184">
        <v>126600000</v>
      </c>
      <c r="F292" s="184">
        <v>283000000</v>
      </c>
      <c r="G292" s="184">
        <v>131400000</v>
      </c>
    </row>
    <row r="293" spans="1:7" ht="49.5" customHeight="1">
      <c r="A293" s="183" t="s">
        <v>1564</v>
      </c>
      <c r="B293" s="183" t="s">
        <v>1103</v>
      </c>
      <c r="C293" s="183" t="s">
        <v>1105</v>
      </c>
      <c r="D293" s="183" t="s">
        <v>604</v>
      </c>
      <c r="E293" s="184">
        <v>126600000</v>
      </c>
      <c r="F293" s="184">
        <v>283000000</v>
      </c>
      <c r="G293" s="184">
        <v>131400000</v>
      </c>
    </row>
    <row r="294" spans="1:7" ht="49.5" customHeight="1">
      <c r="A294" s="183" t="s">
        <v>1382</v>
      </c>
      <c r="B294" s="183" t="s">
        <v>1103</v>
      </c>
      <c r="C294" s="183" t="s">
        <v>1107</v>
      </c>
      <c r="D294" s="183" t="s">
        <v>604</v>
      </c>
      <c r="E294" s="184">
        <v>19000000</v>
      </c>
      <c r="F294" s="184">
        <v>0</v>
      </c>
      <c r="G294" s="184">
        <v>0</v>
      </c>
    </row>
    <row r="295" spans="1:7" ht="49.5" customHeight="1">
      <c r="A295" s="183" t="s">
        <v>1383</v>
      </c>
      <c r="B295" s="183" t="s">
        <v>1103</v>
      </c>
      <c r="C295" s="183" t="s">
        <v>1109</v>
      </c>
      <c r="D295" s="183" t="s">
        <v>604</v>
      </c>
      <c r="E295" s="184">
        <v>70000000</v>
      </c>
      <c r="F295" s="184">
        <v>130000000</v>
      </c>
      <c r="G295" s="184">
        <v>61000000</v>
      </c>
    </row>
    <row r="296" spans="1:7" ht="49.5" customHeight="1">
      <c r="A296" s="183" t="s">
        <v>1383</v>
      </c>
      <c r="B296" s="183" t="s">
        <v>1103</v>
      </c>
      <c r="C296" s="183" t="s">
        <v>1110</v>
      </c>
      <c r="D296" s="183" t="s">
        <v>604</v>
      </c>
      <c r="E296" s="184">
        <v>37600000</v>
      </c>
      <c r="F296" s="184">
        <v>153000000</v>
      </c>
      <c r="G296" s="184">
        <v>70400000</v>
      </c>
    </row>
    <row r="297" spans="1:7" ht="49.5" customHeight="1">
      <c r="A297" s="183" t="s">
        <v>1565</v>
      </c>
      <c r="B297" s="183"/>
      <c r="C297" s="183" t="s">
        <v>954</v>
      </c>
      <c r="D297" s="183"/>
      <c r="E297" s="184">
        <v>460910</v>
      </c>
      <c r="F297" s="184">
        <v>0</v>
      </c>
      <c r="G297" s="184">
        <v>0</v>
      </c>
    </row>
    <row r="298" spans="1:7" ht="49.5" customHeight="1">
      <c r="A298" s="183" t="s">
        <v>1524</v>
      </c>
      <c r="B298" s="183"/>
      <c r="C298" s="183" t="s">
        <v>954</v>
      </c>
      <c r="D298" s="183"/>
      <c r="E298" s="184">
        <v>460910</v>
      </c>
      <c r="F298" s="184">
        <v>0</v>
      </c>
      <c r="G298" s="184">
        <v>0</v>
      </c>
    </row>
    <row r="299" spans="1:7" ht="49.5" customHeight="1">
      <c r="A299" s="183" t="s">
        <v>1501</v>
      </c>
      <c r="B299" s="183"/>
      <c r="C299" s="183" t="s">
        <v>954</v>
      </c>
      <c r="D299" s="183" t="s">
        <v>384</v>
      </c>
      <c r="E299" s="184">
        <v>460910</v>
      </c>
      <c r="F299" s="184">
        <v>0</v>
      </c>
      <c r="G299" s="184">
        <v>0</v>
      </c>
    </row>
    <row r="300" spans="1:7" ht="49.5" customHeight="1">
      <c r="A300" s="183" t="s">
        <v>1558</v>
      </c>
      <c r="B300" s="183" t="s">
        <v>946</v>
      </c>
      <c r="C300" s="183" t="s">
        <v>954</v>
      </c>
      <c r="D300" s="183" t="s">
        <v>384</v>
      </c>
      <c r="E300" s="184">
        <v>460910</v>
      </c>
      <c r="F300" s="184">
        <v>0</v>
      </c>
      <c r="G300" s="184">
        <v>0</v>
      </c>
    </row>
    <row r="301" spans="1:7" ht="49.5" customHeight="1">
      <c r="A301" s="183" t="s">
        <v>1469</v>
      </c>
      <c r="B301" s="183" t="s">
        <v>946</v>
      </c>
      <c r="C301" s="183" t="s">
        <v>956</v>
      </c>
      <c r="D301" s="183" t="s">
        <v>384</v>
      </c>
      <c r="E301" s="184">
        <v>460910</v>
      </c>
      <c r="F301" s="184">
        <v>0</v>
      </c>
      <c r="G301" s="184">
        <v>0</v>
      </c>
    </row>
    <row r="302" spans="1:7" ht="49.5" customHeight="1">
      <c r="A302" s="183" t="s">
        <v>1566</v>
      </c>
      <c r="B302" s="183"/>
      <c r="C302" s="183" t="s">
        <v>576</v>
      </c>
      <c r="D302" s="183"/>
      <c r="E302" s="184">
        <v>3299287</v>
      </c>
      <c r="F302" s="184">
        <v>888000</v>
      </c>
      <c r="G302" s="184">
        <v>888000</v>
      </c>
    </row>
    <row r="303" spans="1:7" ht="49.5" customHeight="1">
      <c r="A303" s="183" t="s">
        <v>1567</v>
      </c>
      <c r="B303" s="183"/>
      <c r="C303" s="183" t="s">
        <v>578</v>
      </c>
      <c r="D303" s="183"/>
      <c r="E303" s="184">
        <v>3299287</v>
      </c>
      <c r="F303" s="184">
        <v>888000</v>
      </c>
      <c r="G303" s="184">
        <v>888000</v>
      </c>
    </row>
    <row r="304" spans="1:7" ht="49.5" customHeight="1">
      <c r="A304" s="183" t="s">
        <v>1500</v>
      </c>
      <c r="B304" s="183"/>
      <c r="C304" s="183" t="s">
        <v>578</v>
      </c>
      <c r="D304" s="183"/>
      <c r="E304" s="184">
        <v>2139787</v>
      </c>
      <c r="F304" s="184">
        <v>120000</v>
      </c>
      <c r="G304" s="184">
        <v>120000</v>
      </c>
    </row>
    <row r="305" spans="1:7" ht="49.5" customHeight="1">
      <c r="A305" s="183" t="s">
        <v>1501</v>
      </c>
      <c r="B305" s="183"/>
      <c r="C305" s="183" t="s">
        <v>578</v>
      </c>
      <c r="D305" s="183" t="s">
        <v>384</v>
      </c>
      <c r="E305" s="184">
        <v>2019787</v>
      </c>
      <c r="F305" s="184">
        <v>0</v>
      </c>
      <c r="G305" s="184">
        <v>0</v>
      </c>
    </row>
    <row r="306" spans="1:7" ht="49.5" customHeight="1">
      <c r="A306" s="183" t="s">
        <v>1568</v>
      </c>
      <c r="B306" s="183" t="s">
        <v>574</v>
      </c>
      <c r="C306" s="183" t="s">
        <v>578</v>
      </c>
      <c r="D306" s="183" t="s">
        <v>384</v>
      </c>
      <c r="E306" s="184">
        <v>2019787</v>
      </c>
      <c r="F306" s="184">
        <v>0</v>
      </c>
      <c r="G306" s="184">
        <v>0</v>
      </c>
    </row>
    <row r="307" spans="1:7" ht="49.5" customHeight="1">
      <c r="A307" s="183" t="s">
        <v>1216</v>
      </c>
      <c r="B307" s="183" t="s">
        <v>574</v>
      </c>
      <c r="C307" s="183" t="s">
        <v>580</v>
      </c>
      <c r="D307" s="183" t="s">
        <v>384</v>
      </c>
      <c r="E307" s="184">
        <v>2019787</v>
      </c>
      <c r="F307" s="184">
        <v>0</v>
      </c>
      <c r="G307" s="184">
        <v>0</v>
      </c>
    </row>
    <row r="308" spans="1:7" ht="49.5" customHeight="1">
      <c r="A308" s="183" t="s">
        <v>1507</v>
      </c>
      <c r="B308" s="183"/>
      <c r="C308" s="183" t="s">
        <v>578</v>
      </c>
      <c r="D308" s="183" t="s">
        <v>509</v>
      </c>
      <c r="E308" s="184">
        <v>120000</v>
      </c>
      <c r="F308" s="184">
        <v>120000</v>
      </c>
      <c r="G308" s="184">
        <v>120000</v>
      </c>
    </row>
    <row r="309" spans="1:7" ht="49.5" customHeight="1">
      <c r="A309" s="183" t="s">
        <v>1532</v>
      </c>
      <c r="B309" s="183" t="s">
        <v>1078</v>
      </c>
      <c r="C309" s="183" t="s">
        <v>578</v>
      </c>
      <c r="D309" s="183" t="s">
        <v>509</v>
      </c>
      <c r="E309" s="184">
        <v>120000</v>
      </c>
      <c r="F309" s="184">
        <v>120000</v>
      </c>
      <c r="G309" s="184">
        <v>120000</v>
      </c>
    </row>
    <row r="310" spans="1:7" ht="49.5" customHeight="1">
      <c r="A310" s="183" t="s">
        <v>1378</v>
      </c>
      <c r="B310" s="183" t="s">
        <v>1078</v>
      </c>
      <c r="C310" s="183" t="s">
        <v>1086</v>
      </c>
      <c r="D310" s="183" t="s">
        <v>509</v>
      </c>
      <c r="E310" s="184">
        <v>120000</v>
      </c>
      <c r="F310" s="184">
        <v>120000</v>
      </c>
      <c r="G310" s="184">
        <v>120000</v>
      </c>
    </row>
    <row r="311" spans="1:7" ht="49.5" customHeight="1">
      <c r="A311" s="183" t="s">
        <v>1550</v>
      </c>
      <c r="B311" s="183"/>
      <c r="C311" s="183" t="s">
        <v>578</v>
      </c>
      <c r="D311" s="183"/>
      <c r="E311" s="184">
        <v>1159500</v>
      </c>
      <c r="F311" s="184">
        <v>768000</v>
      </c>
      <c r="G311" s="184">
        <v>768000</v>
      </c>
    </row>
    <row r="312" spans="1:7" ht="49.5" customHeight="1">
      <c r="A312" s="183" t="s">
        <v>1501</v>
      </c>
      <c r="B312" s="183"/>
      <c r="C312" s="183" t="s">
        <v>578</v>
      </c>
      <c r="D312" s="183" t="s">
        <v>384</v>
      </c>
      <c r="E312" s="184">
        <v>1159500</v>
      </c>
      <c r="F312" s="184">
        <v>768000</v>
      </c>
      <c r="G312" s="184">
        <v>768000</v>
      </c>
    </row>
    <row r="313" spans="1:7" ht="49.5" customHeight="1">
      <c r="A313" s="183" t="s">
        <v>1568</v>
      </c>
      <c r="B313" s="183" t="s">
        <v>574</v>
      </c>
      <c r="C313" s="183" t="s">
        <v>578</v>
      </c>
      <c r="D313" s="183" t="s">
        <v>384</v>
      </c>
      <c r="E313" s="184">
        <v>1159500</v>
      </c>
      <c r="F313" s="184">
        <v>768000</v>
      </c>
      <c r="G313" s="184">
        <v>768000</v>
      </c>
    </row>
    <row r="314" spans="1:7" ht="49.5" customHeight="1">
      <c r="A314" s="183" t="s">
        <v>1216</v>
      </c>
      <c r="B314" s="183" t="s">
        <v>574</v>
      </c>
      <c r="C314" s="183" t="s">
        <v>580</v>
      </c>
      <c r="D314" s="183" t="s">
        <v>384</v>
      </c>
      <c r="E314" s="184">
        <v>1159500</v>
      </c>
      <c r="F314" s="184">
        <v>768000</v>
      </c>
      <c r="G314" s="184">
        <v>768000</v>
      </c>
    </row>
    <row r="315" spans="1:7" ht="49.5" customHeight="1">
      <c r="A315" s="183" t="s">
        <v>1569</v>
      </c>
      <c r="B315" s="183"/>
      <c r="C315" s="183" t="s">
        <v>761</v>
      </c>
      <c r="D315" s="183"/>
      <c r="E315" s="184">
        <v>10765000</v>
      </c>
      <c r="F315" s="184">
        <v>0</v>
      </c>
      <c r="G315" s="184">
        <v>0</v>
      </c>
    </row>
    <row r="316" spans="1:7" ht="49.5" customHeight="1">
      <c r="A316" s="183" t="s">
        <v>1570</v>
      </c>
      <c r="B316" s="183"/>
      <c r="C316" s="183" t="s">
        <v>763</v>
      </c>
      <c r="D316" s="183"/>
      <c r="E316" s="184">
        <v>4957807.24</v>
      </c>
      <c r="F316" s="184">
        <v>0</v>
      </c>
      <c r="G316" s="184">
        <v>0</v>
      </c>
    </row>
    <row r="317" spans="1:7" ht="49.5" customHeight="1">
      <c r="A317" s="183" t="s">
        <v>1500</v>
      </c>
      <c r="B317" s="183"/>
      <c r="C317" s="183" t="s">
        <v>763</v>
      </c>
      <c r="D317" s="183"/>
      <c r="E317" s="184">
        <v>4957807.24</v>
      </c>
      <c r="F317" s="184">
        <v>0</v>
      </c>
      <c r="G317" s="184">
        <v>0</v>
      </c>
    </row>
    <row r="318" spans="1:7" ht="49.5" customHeight="1">
      <c r="A318" s="183" t="s">
        <v>1501</v>
      </c>
      <c r="B318" s="183"/>
      <c r="C318" s="183" t="s">
        <v>763</v>
      </c>
      <c r="D318" s="183" t="s">
        <v>384</v>
      </c>
      <c r="E318" s="184">
        <v>4957807.24</v>
      </c>
      <c r="F318" s="184">
        <v>0</v>
      </c>
      <c r="G318" s="184">
        <v>0</v>
      </c>
    </row>
    <row r="319" spans="1:7" ht="49.5" customHeight="1">
      <c r="A319" s="183" t="s">
        <v>1516</v>
      </c>
      <c r="B319" s="183" t="s">
        <v>697</v>
      </c>
      <c r="C319" s="183" t="s">
        <v>763</v>
      </c>
      <c r="D319" s="183" t="s">
        <v>384</v>
      </c>
      <c r="E319" s="184">
        <v>4957807.24</v>
      </c>
      <c r="F319" s="184">
        <v>0</v>
      </c>
      <c r="G319" s="184">
        <v>0</v>
      </c>
    </row>
    <row r="320" spans="1:7" ht="49.5" customHeight="1">
      <c r="A320" s="183" t="s">
        <v>1295</v>
      </c>
      <c r="B320" s="183" t="s">
        <v>697</v>
      </c>
      <c r="C320" s="183" t="s">
        <v>765</v>
      </c>
      <c r="D320" s="183" t="s">
        <v>384</v>
      </c>
      <c r="E320" s="184">
        <v>197357</v>
      </c>
      <c r="F320" s="184">
        <v>0</v>
      </c>
      <c r="G320" s="184">
        <v>0</v>
      </c>
    </row>
    <row r="321" spans="1:7" ht="49.5" customHeight="1">
      <c r="A321" s="183" t="s">
        <v>1296</v>
      </c>
      <c r="B321" s="183" t="s">
        <v>697</v>
      </c>
      <c r="C321" s="183" t="s">
        <v>767</v>
      </c>
      <c r="D321" s="183" t="s">
        <v>384</v>
      </c>
      <c r="E321" s="184">
        <v>4760450.24</v>
      </c>
      <c r="F321" s="184">
        <v>0</v>
      </c>
      <c r="G321" s="184">
        <v>0</v>
      </c>
    </row>
    <row r="322" spans="1:7" ht="49.5" customHeight="1">
      <c r="A322" s="183" t="s">
        <v>1571</v>
      </c>
      <c r="B322" s="183"/>
      <c r="C322" s="183" t="s">
        <v>769</v>
      </c>
      <c r="D322" s="183"/>
      <c r="E322" s="184">
        <v>2936466.76</v>
      </c>
      <c r="F322" s="184">
        <v>0</v>
      </c>
      <c r="G322" s="184">
        <v>0</v>
      </c>
    </row>
    <row r="323" spans="1:7" ht="49.5" customHeight="1">
      <c r="A323" s="183" t="s">
        <v>1500</v>
      </c>
      <c r="B323" s="183"/>
      <c r="C323" s="183" t="s">
        <v>769</v>
      </c>
      <c r="D323" s="183"/>
      <c r="E323" s="184">
        <v>2936466.76</v>
      </c>
      <c r="F323" s="184">
        <v>0</v>
      </c>
      <c r="G323" s="184">
        <v>0</v>
      </c>
    </row>
    <row r="324" spans="1:7" ht="49.5" customHeight="1">
      <c r="A324" s="183" t="s">
        <v>1501</v>
      </c>
      <c r="B324" s="183"/>
      <c r="C324" s="183" t="s">
        <v>769</v>
      </c>
      <c r="D324" s="183" t="s">
        <v>384</v>
      </c>
      <c r="E324" s="184">
        <v>2936466.76</v>
      </c>
      <c r="F324" s="184">
        <v>0</v>
      </c>
      <c r="G324" s="184">
        <v>0</v>
      </c>
    </row>
    <row r="325" spans="1:7" ht="49.5" customHeight="1">
      <c r="A325" s="183" t="s">
        <v>1516</v>
      </c>
      <c r="B325" s="183" t="s">
        <v>697</v>
      </c>
      <c r="C325" s="183" t="s">
        <v>769</v>
      </c>
      <c r="D325" s="183" t="s">
        <v>384</v>
      </c>
      <c r="E325" s="184">
        <v>2936466.76</v>
      </c>
      <c r="F325" s="184">
        <v>0</v>
      </c>
      <c r="G325" s="184">
        <v>0</v>
      </c>
    </row>
    <row r="326" spans="1:7" ht="49.5" customHeight="1">
      <c r="A326" s="183" t="s">
        <v>1295</v>
      </c>
      <c r="B326" s="183" t="s">
        <v>697</v>
      </c>
      <c r="C326" s="183" t="s">
        <v>770</v>
      </c>
      <c r="D326" s="183" t="s">
        <v>384</v>
      </c>
      <c r="E326" s="184">
        <v>197357</v>
      </c>
      <c r="F326" s="184">
        <v>0</v>
      </c>
      <c r="G326" s="184">
        <v>0</v>
      </c>
    </row>
    <row r="327" spans="1:7" ht="49.5" customHeight="1">
      <c r="A327" s="183" t="s">
        <v>1296</v>
      </c>
      <c r="B327" s="183" t="s">
        <v>697</v>
      </c>
      <c r="C327" s="183" t="s">
        <v>771</v>
      </c>
      <c r="D327" s="183" t="s">
        <v>384</v>
      </c>
      <c r="E327" s="184">
        <v>2739109.76</v>
      </c>
      <c r="F327" s="184">
        <v>0</v>
      </c>
      <c r="G327" s="184">
        <v>0</v>
      </c>
    </row>
    <row r="328" spans="1:7" ht="49.5" customHeight="1">
      <c r="A328" s="183" t="s">
        <v>1572</v>
      </c>
      <c r="B328" s="183"/>
      <c r="C328" s="183" t="s">
        <v>773</v>
      </c>
      <c r="D328" s="183"/>
      <c r="E328" s="184">
        <v>2870726</v>
      </c>
      <c r="F328" s="184">
        <v>0</v>
      </c>
      <c r="G328" s="184">
        <v>0</v>
      </c>
    </row>
    <row r="329" spans="1:7" ht="49.5" customHeight="1">
      <c r="A329" s="183" t="s">
        <v>1500</v>
      </c>
      <c r="B329" s="183"/>
      <c r="C329" s="183" t="s">
        <v>773</v>
      </c>
      <c r="D329" s="183"/>
      <c r="E329" s="184">
        <v>2870726</v>
      </c>
      <c r="F329" s="184">
        <v>0</v>
      </c>
      <c r="G329" s="184">
        <v>0</v>
      </c>
    </row>
    <row r="330" spans="1:7" ht="49.5" customHeight="1">
      <c r="A330" s="183" t="s">
        <v>1501</v>
      </c>
      <c r="B330" s="183"/>
      <c r="C330" s="183" t="s">
        <v>773</v>
      </c>
      <c r="D330" s="183" t="s">
        <v>384</v>
      </c>
      <c r="E330" s="184">
        <v>2870726</v>
      </c>
      <c r="F330" s="184">
        <v>0</v>
      </c>
      <c r="G330" s="184">
        <v>0</v>
      </c>
    </row>
    <row r="331" spans="1:7" ht="49.5" customHeight="1">
      <c r="A331" s="183" t="s">
        <v>1516</v>
      </c>
      <c r="B331" s="183" t="s">
        <v>697</v>
      </c>
      <c r="C331" s="183" t="s">
        <v>773</v>
      </c>
      <c r="D331" s="183" t="s">
        <v>384</v>
      </c>
      <c r="E331" s="184">
        <v>2870726</v>
      </c>
      <c r="F331" s="184">
        <v>0</v>
      </c>
      <c r="G331" s="184">
        <v>0</v>
      </c>
    </row>
    <row r="332" spans="1:7" ht="49.5" customHeight="1">
      <c r="A332" s="183" t="s">
        <v>1299</v>
      </c>
      <c r="B332" s="183" t="s">
        <v>697</v>
      </c>
      <c r="C332" s="183" t="s">
        <v>775</v>
      </c>
      <c r="D332" s="183" t="s">
        <v>384</v>
      </c>
      <c r="E332" s="184">
        <v>2870726</v>
      </c>
      <c r="F332" s="184">
        <v>0</v>
      </c>
      <c r="G332" s="184">
        <v>0</v>
      </c>
    </row>
    <row r="333" spans="1:7" ht="12.75">
      <c r="A333" s="179" t="s">
        <v>1127</v>
      </c>
      <c r="B333" s="179"/>
      <c r="C333" s="179"/>
      <c r="D333" s="179"/>
      <c r="E333" s="185">
        <v>471786544.3</v>
      </c>
      <c r="F333" s="185">
        <v>396645436</v>
      </c>
      <c r="G333" s="185">
        <v>257154059</v>
      </c>
    </row>
  </sheetData>
  <sheetProtection/>
  <mergeCells count="13">
    <mergeCell ref="F7:F8"/>
    <mergeCell ref="G7:G8"/>
    <mergeCell ref="A1:G1"/>
    <mergeCell ref="A2:G2"/>
    <mergeCell ref="A3:G3"/>
    <mergeCell ref="A4:G4"/>
    <mergeCell ref="A5:G5"/>
    <mergeCell ref="A6:G6"/>
    <mergeCell ref="A7:A8"/>
    <mergeCell ref="B7:B8"/>
    <mergeCell ref="C7:C8"/>
    <mergeCell ref="D7:D8"/>
    <mergeCell ref="E7:E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30"/>
  <sheetViews>
    <sheetView view="pageBreakPreview" zoomScale="72" zoomScaleNormal="65" zoomScaleSheetLayoutView="72" zoomScalePageLayoutView="0" workbookViewId="0" topLeftCell="A1">
      <selection activeCell="I6" sqref="I6"/>
    </sheetView>
  </sheetViews>
  <sheetFormatPr defaultColWidth="9.00390625" defaultRowHeight="12.75"/>
  <cols>
    <col min="1" max="1" width="28.125" style="0" customWidth="1"/>
    <col min="2" max="2" width="55.375" style="0" customWidth="1"/>
    <col min="3" max="3" width="21.25390625" style="0" customWidth="1"/>
    <col min="4" max="4" width="21.75390625" style="0" customWidth="1"/>
    <col min="5" max="5" width="20.75390625" style="0" customWidth="1"/>
    <col min="6" max="6" width="19.875" style="0" hidden="1" customWidth="1"/>
    <col min="8" max="8" width="16.375" style="0" bestFit="1" customWidth="1"/>
  </cols>
  <sheetData>
    <row r="1" spans="1:5" ht="20.25" customHeight="1">
      <c r="A1" s="219"/>
      <c r="B1" s="219"/>
      <c r="C1" s="218"/>
      <c r="E1" s="217" t="s">
        <v>1624</v>
      </c>
    </row>
    <row r="2" spans="1:5" ht="15.75">
      <c r="A2" s="213"/>
      <c r="B2" s="213"/>
      <c r="C2" s="215" t="s">
        <v>55</v>
      </c>
      <c r="D2" s="215"/>
      <c r="E2" s="215"/>
    </row>
    <row r="3" spans="1:5" ht="15.75">
      <c r="A3" s="213"/>
      <c r="B3" s="213"/>
      <c r="C3" s="216"/>
      <c r="D3" s="215" t="s">
        <v>1625</v>
      </c>
      <c r="E3" s="215"/>
    </row>
    <row r="4" spans="1:5" ht="72" customHeight="1">
      <c r="A4" s="214" t="s">
        <v>1623</v>
      </c>
      <c r="B4" s="214"/>
      <c r="C4" s="214"/>
      <c r="D4" s="214"/>
      <c r="E4" s="214"/>
    </row>
    <row r="5" spans="1:3" ht="15.75">
      <c r="A5" s="213"/>
      <c r="B5" s="213"/>
      <c r="C5" s="212"/>
    </row>
    <row r="6" spans="1:6" ht="25.5">
      <c r="A6" s="211" t="s">
        <v>1622</v>
      </c>
      <c r="B6" s="211" t="s">
        <v>1621</v>
      </c>
      <c r="C6" s="211" t="s">
        <v>352</v>
      </c>
      <c r="D6" s="211" t="s">
        <v>1620</v>
      </c>
      <c r="E6" s="211" t="s">
        <v>1619</v>
      </c>
      <c r="F6" s="210" t="s">
        <v>1618</v>
      </c>
    </row>
    <row r="7" spans="1:7" ht="31.5">
      <c r="A7" s="195" t="s">
        <v>1617</v>
      </c>
      <c r="B7" s="208" t="s">
        <v>1616</v>
      </c>
      <c r="C7" s="207">
        <f>C8+C13+C19</f>
        <v>119836672.08999982</v>
      </c>
      <c r="D7" s="207">
        <f>D8+D13+D19</f>
        <v>103483166.95620032</v>
      </c>
      <c r="E7" s="207">
        <f>E8+E13+E19</f>
        <v>94006681.32</v>
      </c>
      <c r="F7" s="207" t="e">
        <f>F8+F13+F19</f>
        <v>#REF!</v>
      </c>
      <c r="G7" s="192"/>
    </row>
    <row r="8" spans="1:7" ht="31.5">
      <c r="A8" s="195" t="s">
        <v>1615</v>
      </c>
      <c r="B8" s="208" t="s">
        <v>1614</v>
      </c>
      <c r="C8" s="207">
        <f>C9-C11</f>
        <v>58306483.16</v>
      </c>
      <c r="D8" s="207">
        <f>D9-D11</f>
        <v>50483166.95999999</v>
      </c>
      <c r="E8" s="207">
        <f>E9-E11</f>
        <v>23606681.319999993</v>
      </c>
      <c r="F8" s="207" t="e">
        <f>F9-F11</f>
        <v>#REF!</v>
      </c>
      <c r="G8" s="192"/>
    </row>
    <row r="9" spans="1:7" ht="31.5">
      <c r="A9" s="195" t="s">
        <v>1613</v>
      </c>
      <c r="B9" s="208" t="s">
        <v>1612</v>
      </c>
      <c r="C9" s="207">
        <f>C10</f>
        <v>58306483.16</v>
      </c>
      <c r="D9" s="207">
        <f>D10</f>
        <v>108789650.11999999</v>
      </c>
      <c r="E9" s="207">
        <f>E10</f>
        <v>74089848.27999999</v>
      </c>
      <c r="F9" s="207" t="e">
        <f>F10</f>
        <v>#REF!</v>
      </c>
      <c r="G9" s="192"/>
    </row>
    <row r="10" spans="1:8" ht="47.25">
      <c r="A10" s="198" t="s">
        <v>1611</v>
      </c>
      <c r="B10" s="206" t="s">
        <v>1610</v>
      </c>
      <c r="C10" s="205">
        <v>58306483.16</v>
      </c>
      <c r="D10" s="205">
        <f>103483166.96-D16+C8</f>
        <v>108789650.11999999</v>
      </c>
      <c r="E10" s="205">
        <f>94006681.32-E16+D8</f>
        <v>74089848.27999999</v>
      </c>
      <c r="F10" s="205" t="e">
        <f>E10-#REF!</f>
        <v>#REF!</v>
      </c>
      <c r="G10" s="192"/>
      <c r="H10" s="209"/>
    </row>
    <row r="11" spans="1:7" ht="45.75" customHeight="1">
      <c r="A11" s="195" t="s">
        <v>1609</v>
      </c>
      <c r="B11" s="208" t="s">
        <v>1608</v>
      </c>
      <c r="C11" s="207">
        <f>C12</f>
        <v>0</v>
      </c>
      <c r="D11" s="207">
        <f>D12</f>
        <v>58306483.16</v>
      </c>
      <c r="E11" s="207">
        <f>E12</f>
        <v>50483166.95999999</v>
      </c>
      <c r="F11" s="207" t="e">
        <f>F12</f>
        <v>#REF!</v>
      </c>
      <c r="G11" s="192"/>
    </row>
    <row r="12" spans="1:7" ht="47.25">
      <c r="A12" s="198" t="s">
        <v>1607</v>
      </c>
      <c r="B12" s="206" t="s">
        <v>1606</v>
      </c>
      <c r="C12" s="205">
        <v>0</v>
      </c>
      <c r="D12" s="205">
        <f>C10</f>
        <v>58306483.16</v>
      </c>
      <c r="E12" s="205">
        <f>D8</f>
        <v>50483166.95999999</v>
      </c>
      <c r="F12" s="205" t="e">
        <f>E12-#REF!</f>
        <v>#REF!</v>
      </c>
      <c r="G12" s="192"/>
    </row>
    <row r="13" spans="1:7" ht="31.5">
      <c r="A13" s="195" t="s">
        <v>1605</v>
      </c>
      <c r="B13" s="194" t="s">
        <v>1604</v>
      </c>
      <c r="C13" s="193">
        <f>C14</f>
        <v>37600000</v>
      </c>
      <c r="D13" s="193">
        <f>D14</f>
        <v>53000000</v>
      </c>
      <c r="E13" s="193">
        <f>E14</f>
        <v>70400000</v>
      </c>
      <c r="F13" s="193" t="e">
        <f>F14</f>
        <v>#REF!</v>
      </c>
      <c r="G13" s="192"/>
    </row>
    <row r="14" spans="1:7" ht="48" customHeight="1">
      <c r="A14" s="195" t="s">
        <v>1603</v>
      </c>
      <c r="B14" s="194" t="s">
        <v>1602</v>
      </c>
      <c r="C14" s="193">
        <f>C15-C17</f>
        <v>37600000</v>
      </c>
      <c r="D14" s="193">
        <f>D15-D17</f>
        <v>53000000</v>
      </c>
      <c r="E14" s="193">
        <f>E15-E17</f>
        <v>70400000</v>
      </c>
      <c r="F14" s="193" t="e">
        <f>F15-F17</f>
        <v>#REF!</v>
      </c>
      <c r="G14" s="192"/>
    </row>
    <row r="15" spans="1:7" ht="47.25">
      <c r="A15" s="201" t="s">
        <v>1601</v>
      </c>
      <c r="B15" s="200" t="s">
        <v>1600</v>
      </c>
      <c r="C15" s="199">
        <f>C16</f>
        <v>37600000</v>
      </c>
      <c r="D15" s="199">
        <f>D16</f>
        <v>53000000</v>
      </c>
      <c r="E15" s="199">
        <f>E16</f>
        <v>70400000</v>
      </c>
      <c r="F15" s="204" t="e">
        <f>F16</f>
        <v>#REF!</v>
      </c>
      <c r="G15" s="203"/>
    </row>
    <row r="16" spans="1:7" ht="63">
      <c r="A16" s="198" t="s">
        <v>1599</v>
      </c>
      <c r="B16" s="197" t="s">
        <v>1598</v>
      </c>
      <c r="C16" s="196">
        <v>37600000</v>
      </c>
      <c r="D16" s="196">
        <v>53000000</v>
      </c>
      <c r="E16" s="196">
        <v>70400000</v>
      </c>
      <c r="F16" s="196" t="e">
        <f>E16-#REF!</f>
        <v>#REF!</v>
      </c>
      <c r="G16" s="192"/>
    </row>
    <row r="17" spans="1:7" ht="51.75" customHeight="1">
      <c r="A17" s="201" t="s">
        <v>1597</v>
      </c>
      <c r="B17" s="200" t="s">
        <v>1596</v>
      </c>
      <c r="C17" s="199">
        <f>C18</f>
        <v>0</v>
      </c>
      <c r="D17" s="199">
        <f>D18</f>
        <v>0</v>
      </c>
      <c r="E17" s="199">
        <f>E18</f>
        <v>0</v>
      </c>
      <c r="F17" s="199" t="e">
        <f>F18</f>
        <v>#REF!</v>
      </c>
      <c r="G17" s="192"/>
    </row>
    <row r="18" spans="1:7" ht="45" customHeight="1">
      <c r="A18" s="198" t="s">
        <v>1595</v>
      </c>
      <c r="B18" s="197" t="s">
        <v>1594</v>
      </c>
      <c r="C18" s="196">
        <v>0</v>
      </c>
      <c r="D18" s="196">
        <v>0</v>
      </c>
      <c r="E18" s="196">
        <v>0</v>
      </c>
      <c r="F18" s="196" t="e">
        <f>E18-#REF!</f>
        <v>#REF!</v>
      </c>
      <c r="G18" s="192"/>
    </row>
    <row r="19" spans="1:7" ht="31.5">
      <c r="A19" s="195" t="s">
        <v>1593</v>
      </c>
      <c r="B19" s="194" t="s">
        <v>1592</v>
      </c>
      <c r="C19" s="193">
        <f>C24+C20</f>
        <v>23930188.92999983</v>
      </c>
      <c r="D19" s="193">
        <f>D24+D20</f>
        <v>-0.0037996768951416016</v>
      </c>
      <c r="E19" s="193">
        <f>E24+E20</f>
        <v>0</v>
      </c>
      <c r="F19" s="193" t="e">
        <f>F24+F20</f>
        <v>#REF!</v>
      </c>
      <c r="G19" s="192"/>
    </row>
    <row r="20" spans="1:7" ht="15.75">
      <c r="A20" s="201" t="s">
        <v>1591</v>
      </c>
      <c r="B20" s="200" t="s">
        <v>1590</v>
      </c>
      <c r="C20" s="199">
        <f>C21</f>
        <v>-1970848070.6100001</v>
      </c>
      <c r="D20" s="199">
        <f>D21</f>
        <v>-2000707607.3137999</v>
      </c>
      <c r="E20" s="199">
        <f>E21</f>
        <v>-1872721468.82</v>
      </c>
      <c r="F20" s="199" t="e">
        <f>F21</f>
        <v>#REF!</v>
      </c>
      <c r="G20" s="192"/>
    </row>
    <row r="21" spans="1:7" ht="15.75">
      <c r="A21" s="201" t="s">
        <v>1589</v>
      </c>
      <c r="B21" s="200" t="s">
        <v>1588</v>
      </c>
      <c r="C21" s="199">
        <f>C22</f>
        <v>-1970848070.6100001</v>
      </c>
      <c r="D21" s="199">
        <f>D22</f>
        <v>-2000707607.3137999</v>
      </c>
      <c r="E21" s="199">
        <f>E22</f>
        <v>-1872721468.82</v>
      </c>
      <c r="F21" s="199" t="e">
        <f>F22</f>
        <v>#REF!</v>
      </c>
      <c r="G21" s="192"/>
    </row>
    <row r="22" spans="1:7" ht="16.5" customHeight="1">
      <c r="A22" s="201" t="s">
        <v>1587</v>
      </c>
      <c r="B22" s="200" t="s">
        <v>1586</v>
      </c>
      <c r="C22" s="199">
        <f>C23</f>
        <v>-1970848070.6100001</v>
      </c>
      <c r="D22" s="199">
        <f>D23</f>
        <v>-2000707607.3137999</v>
      </c>
      <c r="E22" s="199">
        <f>E23</f>
        <v>-1872721468.82</v>
      </c>
      <c r="F22" s="199" t="e">
        <f>F23</f>
        <v>#REF!</v>
      </c>
      <c r="G22" s="192"/>
    </row>
    <row r="23" spans="1:7" ht="31.5">
      <c r="A23" s="198" t="s">
        <v>1585</v>
      </c>
      <c r="B23" s="197" t="s">
        <v>1584</v>
      </c>
      <c r="C23" s="202">
        <f>-1874941587.45-C10-C16</f>
        <v>-1970848070.6100001</v>
      </c>
      <c r="D23" s="202">
        <f>-1838917957.1938-D10-D16</f>
        <v>-2000707607.3137999</v>
      </c>
      <c r="E23" s="202">
        <f>-1728231620.54-E10-E16</f>
        <v>-1872721468.82</v>
      </c>
      <c r="F23" s="202" t="e">
        <f>E23-#REF!</f>
        <v>#REF!</v>
      </c>
      <c r="G23" s="192"/>
    </row>
    <row r="24" spans="1:7" ht="15.75">
      <c r="A24" s="201" t="s">
        <v>1583</v>
      </c>
      <c r="B24" s="200" t="s">
        <v>1582</v>
      </c>
      <c r="C24" s="199">
        <f>C25</f>
        <v>1994778259.54</v>
      </c>
      <c r="D24" s="199">
        <f>D25</f>
        <v>2000707607.3100002</v>
      </c>
      <c r="E24" s="199">
        <f>E25</f>
        <v>1872721468.82</v>
      </c>
      <c r="F24" s="199" t="e">
        <f>F25</f>
        <v>#REF!</v>
      </c>
      <c r="G24" s="192"/>
    </row>
    <row r="25" spans="1:7" ht="15.75">
      <c r="A25" s="201" t="s">
        <v>1581</v>
      </c>
      <c r="B25" s="200" t="s">
        <v>1580</v>
      </c>
      <c r="C25" s="199">
        <f>C26</f>
        <v>1994778259.54</v>
      </c>
      <c r="D25" s="199">
        <f>D26</f>
        <v>2000707607.3100002</v>
      </c>
      <c r="E25" s="199">
        <f>E26</f>
        <v>1872721468.82</v>
      </c>
      <c r="F25" s="199" t="e">
        <f>F26</f>
        <v>#REF!</v>
      </c>
      <c r="G25" s="192"/>
    </row>
    <row r="26" spans="1:7" ht="31.5">
      <c r="A26" s="201" t="s">
        <v>1579</v>
      </c>
      <c r="B26" s="200" t="s">
        <v>1578</v>
      </c>
      <c r="C26" s="199">
        <f>C27</f>
        <v>1994778259.54</v>
      </c>
      <c r="D26" s="199">
        <f>D27</f>
        <v>2000707607.3100002</v>
      </c>
      <c r="E26" s="199">
        <f>E27</f>
        <v>1872721468.82</v>
      </c>
      <c r="F26" s="199" t="e">
        <f>F27</f>
        <v>#REF!</v>
      </c>
      <c r="G26" s="192"/>
    </row>
    <row r="27" spans="1:7" ht="31.5">
      <c r="A27" s="198" t="s">
        <v>1577</v>
      </c>
      <c r="B27" s="197" t="s">
        <v>1576</v>
      </c>
      <c r="C27" s="196">
        <f>1994778259.54+C12+C18</f>
        <v>1994778259.54</v>
      </c>
      <c r="D27" s="196">
        <f>1942401124.15+D12+D18</f>
        <v>2000707607.3100002</v>
      </c>
      <c r="E27" s="196">
        <f>1822238301.86+E12+E18</f>
        <v>1872721468.82</v>
      </c>
      <c r="F27" s="196" t="e">
        <f>E27-#REF!</f>
        <v>#REF!</v>
      </c>
      <c r="G27" s="192"/>
    </row>
    <row r="28" spans="1:7" ht="15.75">
      <c r="A28" s="195"/>
      <c r="B28" s="194" t="s">
        <v>1575</v>
      </c>
      <c r="C28" s="193">
        <f>C7</f>
        <v>119836672.08999982</v>
      </c>
      <c r="D28" s="193">
        <f>D7</f>
        <v>103483166.95620032</v>
      </c>
      <c r="E28" s="193">
        <f>E7</f>
        <v>94006681.32</v>
      </c>
      <c r="F28" s="193" t="e">
        <f>F7</f>
        <v>#REF!</v>
      </c>
      <c r="G28" s="192"/>
    </row>
    <row r="29" spans="1:3" ht="15.75">
      <c r="A29" s="191"/>
      <c r="B29" s="190"/>
      <c r="C29" s="189"/>
    </row>
    <row r="30" spans="1:3" ht="15.75">
      <c r="A30" s="188"/>
      <c r="B30" s="187"/>
      <c r="C30" s="186"/>
    </row>
  </sheetData>
  <sheetProtection/>
  <mergeCells count="3">
    <mergeCell ref="C2:E2"/>
    <mergeCell ref="D3:E3"/>
    <mergeCell ref="A4:E4"/>
  </mergeCells>
  <printOptions/>
  <pageMargins left="0.7086614173228347" right="0.7086614173228347" top="0.7480314960629921" bottom="0.7480314960629921" header="0.31496062992125984" footer="0.31496062992125984"/>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Образцова Е.Г.</cp:lastModifiedBy>
  <cp:lastPrinted>2017-11-01T12:19:48Z</cp:lastPrinted>
  <dcterms:created xsi:type="dcterms:W3CDTF">2005-12-19T06:44:47Z</dcterms:created>
  <dcterms:modified xsi:type="dcterms:W3CDTF">2017-11-01T12:21:05Z</dcterms:modified>
  <cp:category/>
  <cp:version/>
  <cp:contentType/>
  <cp:contentStatus/>
</cp:coreProperties>
</file>