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orobeva.av\Desktop\"/>
    </mc:Choice>
  </mc:AlternateContent>
  <bookViews>
    <workbookView xWindow="0" yWindow="0" windowWidth="20490" windowHeight="6825"/>
  </bookViews>
  <sheets>
    <sheet name="Кварталы" sheetId="1" r:id="rId1"/>
  </sheets>
  <calcPr calcId="152511"/>
</workbook>
</file>

<file path=xl/calcChain.xml><?xml version="1.0" encoding="utf-8"?>
<calcChain xmlns="http://schemas.openxmlformats.org/spreadsheetml/2006/main">
  <c r="AB56" i="1" l="1"/>
  <c r="AB51" i="1" l="1"/>
  <c r="AH51" i="1" l="1"/>
  <c r="V51" i="1" l="1"/>
  <c r="P51" i="1"/>
  <c r="J45" i="1" l="1"/>
  <c r="P45" i="1" l="1"/>
  <c r="AH45" i="1" l="1"/>
  <c r="AB45" i="1"/>
  <c r="V45" i="1"/>
  <c r="J39" i="1"/>
  <c r="J33" i="1"/>
  <c r="J27" i="1"/>
  <c r="AH21" i="1"/>
  <c r="AB21" i="1"/>
  <c r="V21" i="1"/>
  <c r="P21" i="1"/>
  <c r="J21" i="1"/>
  <c r="J15" i="1"/>
  <c r="AH10" i="1"/>
  <c r="AG10" i="1"/>
  <c r="AB10" i="1"/>
  <c r="J10" i="1"/>
  <c r="P5" i="1"/>
  <c r="J5" i="1"/>
  <c r="AH5" i="1"/>
  <c r="AB5" i="1"/>
  <c r="V5" i="1"/>
  <c r="V10" i="1"/>
  <c r="AH39" i="1" l="1"/>
  <c r="AB39" i="1"/>
  <c r="V39" i="1"/>
  <c r="P39" i="1"/>
  <c r="AH33" i="1"/>
  <c r="V33" i="1"/>
  <c r="P33" i="1"/>
  <c r="AH27" i="1"/>
  <c r="AB27" i="1"/>
  <c r="V27" i="1"/>
  <c r="P27" i="1"/>
  <c r="AH15" i="1"/>
  <c r="AB15" i="1"/>
  <c r="V15" i="1"/>
  <c r="P15" i="1"/>
  <c r="U10" i="1"/>
  <c r="P10" i="1"/>
</calcChain>
</file>

<file path=xl/sharedStrings.xml><?xml version="1.0" encoding="utf-8"?>
<sst xmlns="http://schemas.openxmlformats.org/spreadsheetml/2006/main" count="431" uniqueCount="29">
  <si>
    <t>КВАРТАЛЬНАЯ ОТЧЕТНОСТЬ ЗА 2017 г.</t>
  </si>
  <si>
    <t>№</t>
  </si>
  <si>
    <t>Субъект РФ</t>
  </si>
  <si>
    <t>Моногород</t>
  </si>
  <si>
    <t>Дата создания</t>
  </si>
  <si>
    <t>Категория</t>
  </si>
  <si>
    <t>Резиденты</t>
  </si>
  <si>
    <t>Рабочие места</t>
  </si>
  <si>
    <t>Инвестиции (млн. руб.)</t>
  </si>
  <si>
    <t>Капитальные вложения (млн. руб.)</t>
  </si>
  <si>
    <t>Выручка (млн. руб.)</t>
  </si>
  <si>
    <t>1 кв.</t>
  </si>
  <si>
    <t xml:space="preserve">2 кв. </t>
  </si>
  <si>
    <t>3 кв.</t>
  </si>
  <si>
    <t>4 кв.</t>
  </si>
  <si>
    <t>Год (факт)</t>
  </si>
  <si>
    <t>Прогноз на год</t>
  </si>
  <si>
    <t xml:space="preserve">Мурманская область </t>
  </si>
  <si>
    <t>Кировск</t>
  </si>
  <si>
    <t>КВАРТАЛЬНАЯ ОТЧЕТНОСТЬ ЗА 2018 г.</t>
  </si>
  <si>
    <t>КВАРТАЛЬНАЯ ОТЧЕТНОСТЬ ЗА 2019 г.</t>
  </si>
  <si>
    <t xml:space="preserve"> </t>
  </si>
  <si>
    <t>КВАРТАЛЬНАЯ ОТЧЕТНОСТЬ ЗА 2020 г.</t>
  </si>
  <si>
    <t>КВАРТАЛЬНАЯ ОТЧЕТНОСТЬ ЗА 2021 г.</t>
  </si>
  <si>
    <t>КВАРТАЛЬНАЯ ОТЧЕТНОСТЬ ЗА 2022 г.</t>
  </si>
  <si>
    <t>КВАРТАЛЬНАЯ ОТЧЕТНОСТЬ ЗА 2023 г.</t>
  </si>
  <si>
    <t>КВАРТАЛЬНАЯ ОТЧЕТНОСТЬ ЗА 2024 г.</t>
  </si>
  <si>
    <t>КВАРТАЛЬНАЯ ОТЧЕТНОСТЬ ЗА 2025 г.</t>
  </si>
  <si>
    <t>КВАРТАЛЬНАЯ ОТЧЕТНОСТЬ ЗА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</si>
</sst>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00"/>
    <numFmt numFmtId="166" formatCode="0.0"/>
  </numFmts>
  <fonts count="6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theme="1"/>
      </bottom>
      <diagonal/>
    </border>
    <border>
      <left/>
      <right/>
      <top style="medium">
        <color auto="1"/>
      </top>
      <bottom style="medium">
        <color theme="1"/>
      </bottom>
      <diagonal/>
    </border>
    <border>
      <left/>
      <right style="medium">
        <color auto="1"/>
      </right>
      <top style="medium">
        <color auto="1"/>
      </top>
      <bottom style="medium">
        <color theme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9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1" fillId="0" borderId="15" xfId="0" applyFont="1" applyBorder="1"/>
    <xf numFmtId="0" fontId="1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center" vertical="center"/>
    </xf>
    <xf numFmtId="3" fontId="1" fillId="2" borderId="7" xfId="0" applyNumberFormat="1" applyFont="1" applyFill="1" applyBorder="1" applyAlignment="1">
      <alignment horizontal="center" vertical="center"/>
    </xf>
    <xf numFmtId="3" fontId="1" fillId="2" borderId="9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3" fontId="3" fillId="2" borderId="9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/>
    <xf numFmtId="3" fontId="4" fillId="0" borderId="0" xfId="0" applyNumberFormat="1" applyFont="1"/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3" fontId="1" fillId="4" borderId="9" xfId="0" applyNumberFormat="1" applyFont="1" applyFill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166" fontId="1" fillId="0" borderId="7" xfId="0" applyNumberFormat="1" applyFont="1" applyBorder="1" applyAlignment="1">
      <alignment horizontal="center" vertical="center"/>
    </xf>
    <xf numFmtId="166" fontId="3" fillId="0" borderId="9" xfId="0" applyNumberFormat="1" applyFont="1" applyBorder="1" applyAlignment="1">
      <alignment horizontal="center" vertical="center"/>
    </xf>
    <xf numFmtId="2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" fontId="5" fillId="0" borderId="8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6"/>
  <sheetViews>
    <sheetView tabSelected="1" topLeftCell="R43" workbookViewId="0">
      <selection activeCell="J64" sqref="J64"/>
    </sheetView>
  </sheetViews>
  <sheetFormatPr defaultRowHeight="15" x14ac:dyDescent="0.25"/>
  <cols>
    <col min="1" max="1" width="5.140625" customWidth="1"/>
    <col min="2" max="2" width="25.140625" customWidth="1"/>
    <col min="3" max="4" width="18.140625" customWidth="1"/>
    <col min="5" max="5" width="12.85546875" customWidth="1"/>
    <col min="10" max="10" width="12.42578125" customWidth="1"/>
    <col min="11" max="11" width="17.140625" customWidth="1"/>
    <col min="12" max="12" width="9.140625" customWidth="1"/>
    <col min="16" max="16" width="12.85546875" customWidth="1"/>
    <col min="17" max="17" width="17.28515625" customWidth="1"/>
    <col min="22" max="22" width="13.140625" customWidth="1"/>
    <col min="23" max="23" width="17.28515625" customWidth="1"/>
    <col min="27" max="27" width="15.28515625" customWidth="1"/>
    <col min="28" max="28" width="12" customWidth="1"/>
    <col min="29" max="29" width="18.5703125" customWidth="1"/>
    <col min="30" max="31" width="10.140625" customWidth="1"/>
    <col min="34" max="34" width="12" customWidth="1"/>
    <col min="35" max="35" width="18.140625" customWidth="1"/>
  </cols>
  <sheetData>
    <row r="1" spans="1:35" s="1" customFormat="1" x14ac:dyDescent="0.25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x14ac:dyDescent="0.25">
      <c r="A2" s="62" t="s">
        <v>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4"/>
    </row>
    <row r="3" spans="1:35" x14ac:dyDescent="0.25">
      <c r="A3" s="65" t="s">
        <v>1</v>
      </c>
      <c r="B3" s="67" t="s">
        <v>2</v>
      </c>
      <c r="C3" s="65" t="s">
        <v>3</v>
      </c>
      <c r="D3" s="65" t="s">
        <v>4</v>
      </c>
      <c r="E3" s="65" t="s">
        <v>5</v>
      </c>
      <c r="F3" s="76" t="s">
        <v>6</v>
      </c>
      <c r="G3" s="77"/>
      <c r="H3" s="77"/>
      <c r="I3" s="78"/>
      <c r="J3" s="4"/>
      <c r="K3" s="4"/>
      <c r="L3" s="79" t="s">
        <v>7</v>
      </c>
      <c r="M3" s="80"/>
      <c r="N3" s="80"/>
      <c r="O3" s="81"/>
      <c r="P3" s="4"/>
      <c r="Q3" s="4"/>
      <c r="R3" s="79" t="s">
        <v>8</v>
      </c>
      <c r="S3" s="80"/>
      <c r="T3" s="80"/>
      <c r="U3" s="81"/>
      <c r="V3" s="4"/>
      <c r="W3" s="4"/>
      <c r="X3" s="79" t="s">
        <v>9</v>
      </c>
      <c r="Y3" s="80"/>
      <c r="Z3" s="80"/>
      <c r="AA3" s="81"/>
      <c r="AB3" s="4"/>
      <c r="AC3" s="4"/>
      <c r="AD3" s="79" t="s">
        <v>10</v>
      </c>
      <c r="AE3" s="80"/>
      <c r="AF3" s="80"/>
      <c r="AG3" s="81"/>
      <c r="AH3" s="4"/>
      <c r="AI3" s="4"/>
    </row>
    <row r="4" spans="1:35" x14ac:dyDescent="0.25">
      <c r="A4" s="66"/>
      <c r="B4" s="68"/>
      <c r="C4" s="66"/>
      <c r="D4" s="66"/>
      <c r="E4" s="66"/>
      <c r="F4" s="5" t="s">
        <v>11</v>
      </c>
      <c r="G4" s="6" t="s">
        <v>12</v>
      </c>
      <c r="H4" s="6" t="s">
        <v>13</v>
      </c>
      <c r="I4" s="7" t="s">
        <v>14</v>
      </c>
      <c r="J4" s="8" t="s">
        <v>15</v>
      </c>
      <c r="K4" s="8" t="s">
        <v>16</v>
      </c>
      <c r="L4" s="9" t="s">
        <v>11</v>
      </c>
      <c r="M4" s="10" t="s">
        <v>12</v>
      </c>
      <c r="N4" s="10" t="s">
        <v>13</v>
      </c>
      <c r="O4" s="11" t="s">
        <v>14</v>
      </c>
      <c r="P4" s="8" t="s">
        <v>15</v>
      </c>
      <c r="Q4" s="8" t="s">
        <v>16</v>
      </c>
      <c r="R4" s="9" t="s">
        <v>11</v>
      </c>
      <c r="S4" s="10" t="s">
        <v>12</v>
      </c>
      <c r="T4" s="10" t="s">
        <v>13</v>
      </c>
      <c r="U4" s="11" t="s">
        <v>14</v>
      </c>
      <c r="V4" s="8" t="s">
        <v>15</v>
      </c>
      <c r="W4" s="8" t="s">
        <v>16</v>
      </c>
      <c r="X4" s="9" t="s">
        <v>11</v>
      </c>
      <c r="Y4" s="10" t="s">
        <v>12</v>
      </c>
      <c r="Z4" s="10" t="s">
        <v>13</v>
      </c>
      <c r="AA4" s="11" t="s">
        <v>14</v>
      </c>
      <c r="AB4" s="8" t="s">
        <v>15</v>
      </c>
      <c r="AC4" s="8" t="s">
        <v>16</v>
      </c>
      <c r="AD4" s="9" t="s">
        <v>11</v>
      </c>
      <c r="AE4" s="10" t="s">
        <v>12</v>
      </c>
      <c r="AF4" s="10" t="s">
        <v>13</v>
      </c>
      <c r="AG4" s="11" t="s">
        <v>14</v>
      </c>
      <c r="AH4" s="8" t="s">
        <v>15</v>
      </c>
      <c r="AI4" s="8" t="s">
        <v>16</v>
      </c>
    </row>
    <row r="5" spans="1:35" x14ac:dyDescent="0.25">
      <c r="A5" s="12">
        <v>1</v>
      </c>
      <c r="B5" s="12" t="s">
        <v>17</v>
      </c>
      <c r="C5" s="13" t="s">
        <v>18</v>
      </c>
      <c r="D5" s="14">
        <v>42800</v>
      </c>
      <c r="E5" s="13">
        <v>1</v>
      </c>
      <c r="F5" s="15">
        <v>0</v>
      </c>
      <c r="G5" s="16">
        <v>0</v>
      </c>
      <c r="H5" s="16">
        <v>1</v>
      </c>
      <c r="I5" s="17">
        <v>2</v>
      </c>
      <c r="J5" s="18">
        <f>SUM(F5:I5)</f>
        <v>3</v>
      </c>
      <c r="K5" s="18">
        <v>2</v>
      </c>
      <c r="L5" s="19">
        <v>0</v>
      </c>
      <c r="M5" s="20">
        <v>0</v>
      </c>
      <c r="N5" s="20">
        <v>0</v>
      </c>
      <c r="O5" s="21">
        <v>10</v>
      </c>
      <c r="P5" s="21">
        <f>SUM(L5:O5)</f>
        <v>10</v>
      </c>
      <c r="Q5" s="18">
        <v>10</v>
      </c>
      <c r="R5" s="25">
        <v>0</v>
      </c>
      <c r="S5" s="26">
        <v>0</v>
      </c>
      <c r="T5" s="26">
        <v>0</v>
      </c>
      <c r="U5" s="38">
        <v>70</v>
      </c>
      <c r="V5" s="38">
        <f>SUM(R5:U5)</f>
        <v>70</v>
      </c>
      <c r="W5" s="38">
        <v>70</v>
      </c>
      <c r="X5" s="25">
        <v>0</v>
      </c>
      <c r="Y5" s="26">
        <v>0</v>
      </c>
      <c r="Z5" s="26">
        <v>0</v>
      </c>
      <c r="AA5" s="38">
        <v>45.4</v>
      </c>
      <c r="AB5" s="38">
        <f>SUM(X5:AA5)</f>
        <v>45.4</v>
      </c>
      <c r="AC5" s="37">
        <v>45.4</v>
      </c>
      <c r="AD5" s="25">
        <v>0</v>
      </c>
      <c r="AE5" s="26">
        <v>0</v>
      </c>
      <c r="AF5" s="26">
        <v>0</v>
      </c>
      <c r="AG5" s="38">
        <v>38.673999999999999</v>
      </c>
      <c r="AH5" s="38">
        <f>SUM(AD5:AG5)</f>
        <v>38.673999999999999</v>
      </c>
      <c r="AI5" s="37">
        <v>30</v>
      </c>
    </row>
    <row r="6" spans="1:35" s="1" customFormat="1" x14ac:dyDescent="0.25">
      <c r="A6" s="2"/>
      <c r="B6" s="2"/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x14ac:dyDescent="0.25">
      <c r="A7" s="62" t="s">
        <v>19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4"/>
    </row>
    <row r="8" spans="1:35" x14ac:dyDescent="0.25">
      <c r="A8" s="65" t="s">
        <v>1</v>
      </c>
      <c r="B8" s="67" t="s">
        <v>2</v>
      </c>
      <c r="C8" s="65" t="s">
        <v>3</v>
      </c>
      <c r="D8" s="65" t="s">
        <v>4</v>
      </c>
      <c r="E8" s="65" t="s">
        <v>5</v>
      </c>
      <c r="F8" s="76" t="s">
        <v>6</v>
      </c>
      <c r="G8" s="77"/>
      <c r="H8" s="77"/>
      <c r="I8" s="78"/>
      <c r="J8" s="4"/>
      <c r="K8" s="4"/>
      <c r="L8" s="79" t="s">
        <v>7</v>
      </c>
      <c r="M8" s="80"/>
      <c r="N8" s="80"/>
      <c r="O8" s="81"/>
      <c r="P8" s="4"/>
      <c r="Q8" s="4"/>
      <c r="R8" s="79" t="s">
        <v>8</v>
      </c>
      <c r="S8" s="80"/>
      <c r="T8" s="80"/>
      <c r="U8" s="81"/>
      <c r="V8" s="4"/>
      <c r="W8" s="4"/>
      <c r="X8" s="79" t="s">
        <v>9</v>
      </c>
      <c r="Y8" s="80"/>
      <c r="Z8" s="80"/>
      <c r="AA8" s="81"/>
      <c r="AB8" s="4"/>
      <c r="AC8" s="4"/>
      <c r="AD8" s="79" t="s">
        <v>10</v>
      </c>
      <c r="AE8" s="80"/>
      <c r="AF8" s="80"/>
      <c r="AG8" s="81"/>
      <c r="AH8" s="4"/>
      <c r="AI8" s="4"/>
    </row>
    <row r="9" spans="1:35" x14ac:dyDescent="0.25">
      <c r="A9" s="66"/>
      <c r="B9" s="68"/>
      <c r="C9" s="66"/>
      <c r="D9" s="66"/>
      <c r="E9" s="66"/>
      <c r="F9" s="5" t="s">
        <v>11</v>
      </c>
      <c r="G9" s="6" t="s">
        <v>12</v>
      </c>
      <c r="H9" s="6" t="s">
        <v>13</v>
      </c>
      <c r="I9" s="7" t="s">
        <v>14</v>
      </c>
      <c r="J9" s="8" t="s">
        <v>15</v>
      </c>
      <c r="K9" s="8" t="s">
        <v>16</v>
      </c>
      <c r="L9" s="9" t="s">
        <v>11</v>
      </c>
      <c r="M9" s="10" t="s">
        <v>12</v>
      </c>
      <c r="N9" s="10" t="s">
        <v>13</v>
      </c>
      <c r="O9" s="11" t="s">
        <v>14</v>
      </c>
      <c r="P9" s="8" t="s">
        <v>15</v>
      </c>
      <c r="Q9" s="8" t="s">
        <v>16</v>
      </c>
      <c r="R9" s="9" t="s">
        <v>11</v>
      </c>
      <c r="S9" s="10" t="s">
        <v>12</v>
      </c>
      <c r="T9" s="10" t="s">
        <v>13</v>
      </c>
      <c r="U9" s="11" t="s">
        <v>14</v>
      </c>
      <c r="V9" s="8" t="s">
        <v>15</v>
      </c>
      <c r="W9" s="8" t="s">
        <v>16</v>
      </c>
      <c r="X9" s="9" t="s">
        <v>11</v>
      </c>
      <c r="Y9" s="10" t="s">
        <v>12</v>
      </c>
      <c r="Z9" s="10" t="s">
        <v>13</v>
      </c>
      <c r="AA9" s="11" t="s">
        <v>14</v>
      </c>
      <c r="AB9" s="8" t="s">
        <v>15</v>
      </c>
      <c r="AC9" s="8" t="s">
        <v>16</v>
      </c>
      <c r="AD9" s="9" t="s">
        <v>11</v>
      </c>
      <c r="AE9" s="10" t="s">
        <v>12</v>
      </c>
      <c r="AF9" s="10" t="s">
        <v>13</v>
      </c>
      <c r="AG9" s="11" t="s">
        <v>14</v>
      </c>
      <c r="AH9" s="8" t="s">
        <v>15</v>
      </c>
      <c r="AI9" s="8" t="s">
        <v>16</v>
      </c>
    </row>
    <row r="10" spans="1:35" x14ac:dyDescent="0.25">
      <c r="A10" s="12">
        <v>1</v>
      </c>
      <c r="B10" s="12" t="s">
        <v>17</v>
      </c>
      <c r="C10" s="13" t="s">
        <v>18</v>
      </c>
      <c r="D10" s="14">
        <v>42800</v>
      </c>
      <c r="E10" s="13">
        <v>1</v>
      </c>
      <c r="F10" s="15">
        <v>1</v>
      </c>
      <c r="G10" s="16">
        <v>1</v>
      </c>
      <c r="H10" s="16">
        <v>0</v>
      </c>
      <c r="I10" s="17">
        <v>1</v>
      </c>
      <c r="J10" s="18">
        <f>SUM(F10:I10)</f>
        <v>3</v>
      </c>
      <c r="K10" s="18">
        <v>3</v>
      </c>
      <c r="L10" s="19">
        <v>16</v>
      </c>
      <c r="M10" s="20">
        <v>12</v>
      </c>
      <c r="N10" s="20">
        <v>6</v>
      </c>
      <c r="O10" s="22">
        <v>9</v>
      </c>
      <c r="P10" s="21">
        <f>L10+M10+N10+O10</f>
        <v>43</v>
      </c>
      <c r="Q10" s="18">
        <v>181</v>
      </c>
      <c r="R10" s="25">
        <v>10</v>
      </c>
      <c r="S10" s="26">
        <v>5</v>
      </c>
      <c r="T10" s="26">
        <v>5</v>
      </c>
      <c r="U10" s="41">
        <f>3+0.256+4</f>
        <v>7.2560000000000002</v>
      </c>
      <c r="V10" s="38">
        <f>SUM(R10:U10)</f>
        <v>27.256</v>
      </c>
      <c r="W10" s="38">
        <v>123.6</v>
      </c>
      <c r="X10" s="25">
        <v>10</v>
      </c>
      <c r="Y10" s="26">
        <v>5</v>
      </c>
      <c r="Z10" s="26">
        <v>5</v>
      </c>
      <c r="AA10" s="41">
        <v>7.26</v>
      </c>
      <c r="AB10" s="38">
        <f>SUM(X10:AA10)</f>
        <v>27.259999999999998</v>
      </c>
      <c r="AC10" s="37">
        <v>108.9</v>
      </c>
      <c r="AD10" s="25">
        <v>68.251999999999995</v>
      </c>
      <c r="AE10" s="26">
        <v>94.147000000000006</v>
      </c>
      <c r="AF10" s="26">
        <v>46.115000000000002</v>
      </c>
      <c r="AG10" s="41">
        <f>214.7</f>
        <v>214.7</v>
      </c>
      <c r="AH10" s="38">
        <f>SUM(AD10:AG10)</f>
        <v>423.214</v>
      </c>
      <c r="AI10" s="46">
        <v>567.46199999999999</v>
      </c>
    </row>
    <row r="11" spans="1:35" s="1" customFormat="1" x14ac:dyDescent="0.25">
      <c r="A11" s="2"/>
      <c r="B11" s="2"/>
      <c r="C11" s="2"/>
      <c r="D11" s="2"/>
      <c r="E11" s="2"/>
      <c r="F11" s="2"/>
      <c r="G11" s="2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</row>
    <row r="12" spans="1:35" x14ac:dyDescent="0.25">
      <c r="A12" s="62" t="s">
        <v>20</v>
      </c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4"/>
    </row>
    <row r="13" spans="1:35" x14ac:dyDescent="0.25">
      <c r="A13" s="65" t="s">
        <v>1</v>
      </c>
      <c r="B13" s="67" t="s">
        <v>2</v>
      </c>
      <c r="C13" s="65" t="s">
        <v>3</v>
      </c>
      <c r="D13" s="65" t="s">
        <v>4</v>
      </c>
      <c r="E13" s="65" t="s">
        <v>5</v>
      </c>
      <c r="F13" s="70" t="s">
        <v>6</v>
      </c>
      <c r="G13" s="71"/>
      <c r="H13" s="71"/>
      <c r="I13" s="72"/>
      <c r="J13" s="23" t="s">
        <v>21</v>
      </c>
      <c r="K13" s="23"/>
      <c r="L13" s="73" t="s">
        <v>7</v>
      </c>
      <c r="M13" s="74"/>
      <c r="N13" s="74"/>
      <c r="O13" s="75"/>
      <c r="P13" s="23"/>
      <c r="Q13" s="23"/>
      <c r="R13" s="73" t="s">
        <v>8</v>
      </c>
      <c r="S13" s="74"/>
      <c r="T13" s="74"/>
      <c r="U13" s="75"/>
      <c r="V13" s="23"/>
      <c r="W13" s="23"/>
      <c r="X13" s="73" t="s">
        <v>9</v>
      </c>
      <c r="Y13" s="74"/>
      <c r="Z13" s="74"/>
      <c r="AA13" s="75"/>
      <c r="AB13" s="23"/>
      <c r="AC13" s="23"/>
      <c r="AD13" s="73" t="s">
        <v>10</v>
      </c>
      <c r="AE13" s="74"/>
      <c r="AF13" s="74"/>
      <c r="AG13" s="75"/>
      <c r="AH13" s="23"/>
      <c r="AI13" s="23"/>
    </row>
    <row r="14" spans="1:35" x14ac:dyDescent="0.25">
      <c r="A14" s="66"/>
      <c r="B14" s="68"/>
      <c r="C14" s="66"/>
      <c r="D14" s="66"/>
      <c r="E14" s="69"/>
      <c r="F14" s="5" t="s">
        <v>11</v>
      </c>
      <c r="G14" s="6" t="s">
        <v>12</v>
      </c>
      <c r="H14" s="6" t="s">
        <v>13</v>
      </c>
      <c r="I14" s="7" t="s">
        <v>14</v>
      </c>
      <c r="J14" s="8" t="s">
        <v>15</v>
      </c>
      <c r="K14" s="8" t="s">
        <v>16</v>
      </c>
      <c r="L14" s="9" t="s">
        <v>11</v>
      </c>
      <c r="M14" s="10" t="s">
        <v>12</v>
      </c>
      <c r="N14" s="10" t="s">
        <v>13</v>
      </c>
      <c r="O14" s="11" t="s">
        <v>14</v>
      </c>
      <c r="P14" s="8" t="s">
        <v>15</v>
      </c>
      <c r="Q14" s="8" t="s">
        <v>16</v>
      </c>
      <c r="R14" s="9" t="s">
        <v>11</v>
      </c>
      <c r="S14" s="10" t="s">
        <v>12</v>
      </c>
      <c r="T14" s="10" t="s">
        <v>13</v>
      </c>
      <c r="U14" s="11" t="s">
        <v>14</v>
      </c>
      <c r="V14" s="8" t="s">
        <v>15</v>
      </c>
      <c r="W14" s="8" t="s">
        <v>16</v>
      </c>
      <c r="X14" s="9" t="s">
        <v>11</v>
      </c>
      <c r="Y14" s="10" t="s">
        <v>12</v>
      </c>
      <c r="Z14" s="10" t="s">
        <v>13</v>
      </c>
      <c r="AA14" s="11" t="s">
        <v>14</v>
      </c>
      <c r="AB14" s="8" t="s">
        <v>15</v>
      </c>
      <c r="AC14" s="8" t="s">
        <v>16</v>
      </c>
      <c r="AD14" s="9" t="s">
        <v>11</v>
      </c>
      <c r="AE14" s="10" t="s">
        <v>12</v>
      </c>
      <c r="AF14" s="10" t="s">
        <v>13</v>
      </c>
      <c r="AG14" s="11" t="s">
        <v>14</v>
      </c>
      <c r="AH14" s="8" t="s">
        <v>15</v>
      </c>
      <c r="AI14" s="8" t="s">
        <v>16</v>
      </c>
    </row>
    <row r="15" spans="1:35" ht="15.75" customHeight="1" x14ac:dyDescent="0.25">
      <c r="A15" s="12">
        <v>1</v>
      </c>
      <c r="B15" s="12" t="s">
        <v>17</v>
      </c>
      <c r="C15" s="13" t="s">
        <v>18</v>
      </c>
      <c r="D15" s="14">
        <v>42800</v>
      </c>
      <c r="E15" s="13">
        <v>1</v>
      </c>
      <c r="F15" s="15">
        <v>0</v>
      </c>
      <c r="G15" s="16">
        <v>0</v>
      </c>
      <c r="H15" s="16">
        <v>0</v>
      </c>
      <c r="I15" s="17">
        <v>-1</v>
      </c>
      <c r="J15" s="21">
        <f>SUM(F15:I15)</f>
        <v>-1</v>
      </c>
      <c r="K15" s="21">
        <v>6</v>
      </c>
      <c r="L15" s="19">
        <v>46</v>
      </c>
      <c r="M15" s="20">
        <v>15</v>
      </c>
      <c r="N15" s="20">
        <v>-1</v>
      </c>
      <c r="O15" s="22">
        <v>56</v>
      </c>
      <c r="P15" s="24">
        <f>L15+M15+N15+O15</f>
        <v>116</v>
      </c>
      <c r="Q15" s="21">
        <v>120</v>
      </c>
      <c r="R15" s="25">
        <v>0.9</v>
      </c>
      <c r="S15" s="26">
        <v>7.4</v>
      </c>
      <c r="T15" s="26">
        <v>1.3</v>
      </c>
      <c r="U15" s="41">
        <v>3.6</v>
      </c>
      <c r="V15" s="38">
        <f>R15+S15+T15+U15</f>
        <v>13.200000000000001</v>
      </c>
      <c r="W15" s="38">
        <v>30</v>
      </c>
      <c r="X15" s="25">
        <v>0.9</v>
      </c>
      <c r="Y15" s="26">
        <v>7.4</v>
      </c>
      <c r="Z15" s="26">
        <v>1.3</v>
      </c>
      <c r="AA15" s="41">
        <v>3.6</v>
      </c>
      <c r="AB15" s="38">
        <f>X15+Y15+Z15+AA15</f>
        <v>13.200000000000001</v>
      </c>
      <c r="AC15" s="38">
        <v>30</v>
      </c>
      <c r="AD15" s="25">
        <v>163.5</v>
      </c>
      <c r="AE15" s="26">
        <v>245.1</v>
      </c>
      <c r="AF15" s="26">
        <v>320</v>
      </c>
      <c r="AG15" s="41">
        <v>322.10000000000002</v>
      </c>
      <c r="AH15" s="38">
        <f>AD15+AE15+AF15+AG15</f>
        <v>1050.7</v>
      </c>
      <c r="AI15" s="45">
        <v>567.46199999999999</v>
      </c>
    </row>
    <row r="16" spans="1:35" s="1" customFormat="1" x14ac:dyDescent="0.25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N16" s="3"/>
      <c r="O16" s="3"/>
      <c r="P16" s="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</row>
    <row r="18" spans="1:37" x14ac:dyDescent="0.25">
      <c r="A18" s="62" t="s">
        <v>22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4"/>
    </row>
    <row r="19" spans="1:37" x14ac:dyDescent="0.25">
      <c r="A19" s="65" t="s">
        <v>1</v>
      </c>
      <c r="B19" s="67" t="s">
        <v>2</v>
      </c>
      <c r="C19" s="65" t="s">
        <v>3</v>
      </c>
      <c r="D19" s="65" t="s">
        <v>4</v>
      </c>
      <c r="E19" s="65" t="s">
        <v>5</v>
      </c>
      <c r="F19" s="70" t="s">
        <v>6</v>
      </c>
      <c r="G19" s="71"/>
      <c r="H19" s="71"/>
      <c r="I19" s="72"/>
      <c r="J19" s="23"/>
      <c r="K19" s="23"/>
      <c r="L19" s="73" t="s">
        <v>7</v>
      </c>
      <c r="M19" s="74"/>
      <c r="N19" s="74"/>
      <c r="O19" s="75"/>
      <c r="P19" s="23"/>
      <c r="Q19" s="23"/>
      <c r="R19" s="73" t="s">
        <v>8</v>
      </c>
      <c r="S19" s="74"/>
      <c r="T19" s="74"/>
      <c r="U19" s="75"/>
      <c r="V19" s="23"/>
      <c r="W19" s="23"/>
      <c r="X19" s="73" t="s">
        <v>9</v>
      </c>
      <c r="Y19" s="74"/>
      <c r="Z19" s="74"/>
      <c r="AA19" s="75"/>
      <c r="AB19" s="23"/>
      <c r="AC19" s="23"/>
      <c r="AD19" s="73" t="s">
        <v>10</v>
      </c>
      <c r="AE19" s="74"/>
      <c r="AF19" s="74"/>
      <c r="AG19" s="75"/>
      <c r="AH19" s="23"/>
      <c r="AI19" s="23"/>
    </row>
    <row r="20" spans="1:37" x14ac:dyDescent="0.25">
      <c r="A20" s="66"/>
      <c r="B20" s="68"/>
      <c r="C20" s="66"/>
      <c r="D20" s="66"/>
      <c r="E20" s="69"/>
      <c r="F20" s="5" t="s">
        <v>11</v>
      </c>
      <c r="G20" s="6" t="s">
        <v>12</v>
      </c>
      <c r="H20" s="6" t="s">
        <v>13</v>
      </c>
      <c r="I20" s="7" t="s">
        <v>14</v>
      </c>
      <c r="J20" s="8" t="s">
        <v>15</v>
      </c>
      <c r="K20" s="8" t="s">
        <v>16</v>
      </c>
      <c r="L20" s="9" t="s">
        <v>11</v>
      </c>
      <c r="M20" s="10" t="s">
        <v>12</v>
      </c>
      <c r="N20" s="10" t="s">
        <v>13</v>
      </c>
      <c r="O20" s="11" t="s">
        <v>14</v>
      </c>
      <c r="P20" s="8" t="s">
        <v>15</v>
      </c>
      <c r="Q20" s="8" t="s">
        <v>16</v>
      </c>
      <c r="R20" s="9" t="s">
        <v>11</v>
      </c>
      <c r="S20" s="10" t="s">
        <v>12</v>
      </c>
      <c r="T20" s="10" t="s">
        <v>13</v>
      </c>
      <c r="U20" s="11" t="s">
        <v>14</v>
      </c>
      <c r="V20" s="8" t="s">
        <v>15</v>
      </c>
      <c r="W20" s="8" t="s">
        <v>16</v>
      </c>
      <c r="X20" s="9" t="s">
        <v>11</v>
      </c>
      <c r="Y20" s="10" t="s">
        <v>12</v>
      </c>
      <c r="Z20" s="10" t="s">
        <v>13</v>
      </c>
      <c r="AA20" s="11" t="s">
        <v>14</v>
      </c>
      <c r="AB20" s="8" t="s">
        <v>15</v>
      </c>
      <c r="AC20" s="8" t="s">
        <v>16</v>
      </c>
      <c r="AD20" s="9" t="s">
        <v>11</v>
      </c>
      <c r="AE20" s="10" t="s">
        <v>12</v>
      </c>
      <c r="AF20" s="10" t="s">
        <v>13</v>
      </c>
      <c r="AG20" s="11" t="s">
        <v>14</v>
      </c>
      <c r="AH20" s="8" t="s">
        <v>15</v>
      </c>
      <c r="AI20" s="8" t="s">
        <v>16</v>
      </c>
    </row>
    <row r="21" spans="1:37" x14ac:dyDescent="0.25">
      <c r="A21" s="12">
        <v>1</v>
      </c>
      <c r="B21" s="12" t="s">
        <v>17</v>
      </c>
      <c r="C21" s="13" t="s">
        <v>18</v>
      </c>
      <c r="D21" s="14">
        <v>42800</v>
      </c>
      <c r="E21" s="13">
        <v>1</v>
      </c>
      <c r="F21" s="15">
        <v>4</v>
      </c>
      <c r="G21" s="20">
        <v>0</v>
      </c>
      <c r="H21" s="16">
        <v>0</v>
      </c>
      <c r="I21" s="17">
        <v>0</v>
      </c>
      <c r="J21" s="21">
        <f>SUM(F21:I21)</f>
        <v>4</v>
      </c>
      <c r="K21" s="18">
        <v>2</v>
      </c>
      <c r="L21" s="15">
        <v>1</v>
      </c>
      <c r="M21" s="20">
        <v>3</v>
      </c>
      <c r="N21" s="16">
        <v>7</v>
      </c>
      <c r="O21" s="17">
        <v>12</v>
      </c>
      <c r="P21" s="18">
        <f>SUM(L21:O21)</f>
        <v>23</v>
      </c>
      <c r="Q21" s="18">
        <v>42</v>
      </c>
      <c r="R21" s="25">
        <v>0.14000000000000001</v>
      </c>
      <c r="S21" s="26">
        <v>0.12</v>
      </c>
      <c r="T21" s="39">
        <v>2.14</v>
      </c>
      <c r="U21" s="40">
        <v>2.87</v>
      </c>
      <c r="V21" s="37">
        <f>SUM(R21:U21)</f>
        <v>5.2700000000000005</v>
      </c>
      <c r="W21" s="37">
        <v>18</v>
      </c>
      <c r="X21" s="25">
        <v>0.14000000000000001</v>
      </c>
      <c r="Y21" s="26">
        <v>0.12</v>
      </c>
      <c r="Z21" s="39">
        <v>2.14</v>
      </c>
      <c r="AA21" s="40">
        <v>2.87</v>
      </c>
      <c r="AB21" s="37">
        <f>SUM(X21:AA21)</f>
        <v>5.2700000000000005</v>
      </c>
      <c r="AC21" s="37">
        <v>18</v>
      </c>
      <c r="AD21" s="25">
        <v>242.4</v>
      </c>
      <c r="AE21" s="26">
        <v>241.3</v>
      </c>
      <c r="AF21" s="39">
        <v>256.7</v>
      </c>
      <c r="AG21" s="40">
        <v>376.3</v>
      </c>
      <c r="AH21" s="37">
        <f>SUM(AD21:AG21)</f>
        <v>1116.7</v>
      </c>
      <c r="AI21" s="46">
        <v>567.46199999999999</v>
      </c>
    </row>
    <row r="22" spans="1:37" s="1" customFormat="1" x14ac:dyDescent="0.25">
      <c r="A22" s="2"/>
      <c r="B22" s="2"/>
      <c r="C22" s="29"/>
      <c r="D22" s="30"/>
      <c r="E22" s="29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</row>
    <row r="23" spans="1:37" x14ac:dyDescent="0.25">
      <c r="P23" s="32"/>
      <c r="V23" s="33"/>
      <c r="AB23" s="33"/>
      <c r="AC23" s="1"/>
      <c r="AD23" s="1"/>
      <c r="AE23" s="1"/>
      <c r="AF23" s="1"/>
      <c r="AG23" s="1"/>
      <c r="AH23" s="32"/>
      <c r="AI23" s="1"/>
      <c r="AJ23" s="1"/>
      <c r="AK23" s="1"/>
    </row>
    <row r="24" spans="1:37" x14ac:dyDescent="0.25">
      <c r="A24" s="62" t="s">
        <v>23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4"/>
    </row>
    <row r="25" spans="1:37" x14ac:dyDescent="0.25">
      <c r="A25" s="65" t="s">
        <v>1</v>
      </c>
      <c r="B25" s="67" t="s">
        <v>2</v>
      </c>
      <c r="C25" s="65" t="s">
        <v>3</v>
      </c>
      <c r="D25" s="65" t="s">
        <v>4</v>
      </c>
      <c r="E25" s="65" t="s">
        <v>5</v>
      </c>
      <c r="F25" s="70" t="s">
        <v>6</v>
      </c>
      <c r="G25" s="71"/>
      <c r="H25" s="71"/>
      <c r="I25" s="72"/>
      <c r="J25" s="23"/>
      <c r="K25" s="23"/>
      <c r="L25" s="73" t="s">
        <v>7</v>
      </c>
      <c r="M25" s="74"/>
      <c r="N25" s="74"/>
      <c r="O25" s="75"/>
      <c r="P25" s="23"/>
      <c r="Q25" s="23"/>
      <c r="R25" s="73" t="s">
        <v>8</v>
      </c>
      <c r="S25" s="74"/>
      <c r="T25" s="74"/>
      <c r="U25" s="75"/>
      <c r="V25" s="23"/>
      <c r="W25" s="23"/>
      <c r="X25" s="73" t="s">
        <v>9</v>
      </c>
      <c r="Y25" s="74"/>
      <c r="Z25" s="74"/>
      <c r="AA25" s="75"/>
      <c r="AB25" s="23"/>
      <c r="AC25" s="23"/>
      <c r="AD25" s="73" t="s">
        <v>10</v>
      </c>
      <c r="AE25" s="74"/>
      <c r="AF25" s="74"/>
      <c r="AG25" s="75"/>
      <c r="AH25" s="23"/>
      <c r="AI25" s="23"/>
    </row>
    <row r="26" spans="1:37" x14ac:dyDescent="0.25">
      <c r="A26" s="66"/>
      <c r="B26" s="68"/>
      <c r="C26" s="66"/>
      <c r="D26" s="66"/>
      <c r="E26" s="69"/>
      <c r="F26" s="5" t="s">
        <v>11</v>
      </c>
      <c r="G26" s="6" t="s">
        <v>12</v>
      </c>
      <c r="H26" s="6" t="s">
        <v>13</v>
      </c>
      <c r="I26" s="7" t="s">
        <v>14</v>
      </c>
      <c r="J26" s="8" t="s">
        <v>15</v>
      </c>
      <c r="K26" s="8" t="s">
        <v>16</v>
      </c>
      <c r="L26" s="9" t="s">
        <v>11</v>
      </c>
      <c r="M26" s="10" t="s">
        <v>12</v>
      </c>
      <c r="N26" s="10" t="s">
        <v>13</v>
      </c>
      <c r="O26" s="11" t="s">
        <v>14</v>
      </c>
      <c r="P26" s="8" t="s">
        <v>15</v>
      </c>
      <c r="Q26" s="8" t="s">
        <v>16</v>
      </c>
      <c r="R26" s="9" t="s">
        <v>11</v>
      </c>
      <c r="S26" s="10" t="s">
        <v>12</v>
      </c>
      <c r="T26" s="10" t="s">
        <v>13</v>
      </c>
      <c r="U26" s="11" t="s">
        <v>14</v>
      </c>
      <c r="V26" s="8" t="s">
        <v>15</v>
      </c>
      <c r="W26" s="8" t="s">
        <v>16</v>
      </c>
      <c r="X26" s="9" t="s">
        <v>11</v>
      </c>
      <c r="Y26" s="10" t="s">
        <v>12</v>
      </c>
      <c r="Z26" s="10" t="s">
        <v>13</v>
      </c>
      <c r="AA26" s="11" t="s">
        <v>14</v>
      </c>
      <c r="AB26" s="8" t="s">
        <v>15</v>
      </c>
      <c r="AC26" s="8" t="s">
        <v>16</v>
      </c>
      <c r="AD26" s="9" t="s">
        <v>11</v>
      </c>
      <c r="AE26" s="10" t="s">
        <v>12</v>
      </c>
      <c r="AF26" s="10" t="s">
        <v>13</v>
      </c>
      <c r="AG26" s="11" t="s">
        <v>14</v>
      </c>
      <c r="AH26" s="8" t="s">
        <v>15</v>
      </c>
      <c r="AI26" s="8" t="s">
        <v>16</v>
      </c>
    </row>
    <row r="27" spans="1:37" x14ac:dyDescent="0.25">
      <c r="A27" s="12">
        <v>1</v>
      </c>
      <c r="B27" s="12" t="s">
        <v>17</v>
      </c>
      <c r="C27" s="13" t="s">
        <v>18</v>
      </c>
      <c r="D27" s="14">
        <v>42800</v>
      </c>
      <c r="E27" s="13">
        <v>1</v>
      </c>
      <c r="F27" s="15">
        <v>0</v>
      </c>
      <c r="G27" s="20">
        <v>-1</v>
      </c>
      <c r="H27" s="16">
        <v>-1</v>
      </c>
      <c r="I27" s="17">
        <v>0</v>
      </c>
      <c r="J27" s="21">
        <f>SUM(F27:I27)</f>
        <v>-2</v>
      </c>
      <c r="K27" s="18">
        <v>1</v>
      </c>
      <c r="L27" s="15">
        <v>6</v>
      </c>
      <c r="M27" s="20">
        <v>18</v>
      </c>
      <c r="N27" s="16">
        <v>1</v>
      </c>
      <c r="O27" s="27">
        <v>26.5</v>
      </c>
      <c r="P27" s="28">
        <f>O27+N27+M27+L27</f>
        <v>51.5</v>
      </c>
      <c r="Q27" s="18">
        <v>20</v>
      </c>
      <c r="R27" s="25">
        <v>0.7</v>
      </c>
      <c r="S27" s="26">
        <v>0.7</v>
      </c>
      <c r="T27" s="39">
        <v>0.2</v>
      </c>
      <c r="U27" s="40">
        <v>0.2</v>
      </c>
      <c r="V27" s="37">
        <f>R27+S27+T27+U27</f>
        <v>1.7999999999999998</v>
      </c>
      <c r="W27" s="37">
        <v>15</v>
      </c>
      <c r="X27" s="25">
        <v>0.7</v>
      </c>
      <c r="Y27" s="26">
        <v>1.34</v>
      </c>
      <c r="Z27" s="39">
        <v>0</v>
      </c>
      <c r="AA27" s="40">
        <v>0.8</v>
      </c>
      <c r="AB27" s="37">
        <f>AA27+Z27+Y27+X27</f>
        <v>2.84</v>
      </c>
      <c r="AC27" s="37">
        <v>15</v>
      </c>
      <c r="AD27" s="25">
        <v>220.6</v>
      </c>
      <c r="AE27" s="26">
        <v>249</v>
      </c>
      <c r="AF27" s="39">
        <v>1.4</v>
      </c>
      <c r="AG27" s="40">
        <v>3.3</v>
      </c>
      <c r="AH27" s="37">
        <f>AG27+AF27+AE27+AD27</f>
        <v>474.29999999999995</v>
      </c>
      <c r="AI27" s="46">
        <v>567.46199999999999</v>
      </c>
    </row>
    <row r="28" spans="1:37" x14ac:dyDescent="0.25"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x14ac:dyDescent="0.25"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5">
      <c r="A30" s="82" t="s">
        <v>24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4"/>
    </row>
    <row r="31" spans="1:37" x14ac:dyDescent="0.25">
      <c r="A31" s="65" t="s">
        <v>1</v>
      </c>
      <c r="B31" s="67" t="s">
        <v>2</v>
      </c>
      <c r="C31" s="65" t="s">
        <v>3</v>
      </c>
      <c r="D31" s="65" t="s">
        <v>4</v>
      </c>
      <c r="E31" s="65" t="s">
        <v>5</v>
      </c>
      <c r="F31" s="70" t="s">
        <v>6</v>
      </c>
      <c r="G31" s="71"/>
      <c r="H31" s="71"/>
      <c r="I31" s="72"/>
      <c r="J31" s="23"/>
      <c r="K31" s="23"/>
      <c r="L31" s="73" t="s">
        <v>7</v>
      </c>
      <c r="M31" s="74"/>
      <c r="N31" s="74"/>
      <c r="O31" s="75"/>
      <c r="P31" s="23"/>
      <c r="Q31" s="23"/>
      <c r="R31" s="73" t="s">
        <v>8</v>
      </c>
      <c r="S31" s="74"/>
      <c r="T31" s="74"/>
      <c r="U31" s="75"/>
      <c r="V31" s="23"/>
      <c r="W31" s="23"/>
      <c r="X31" s="73" t="s">
        <v>9</v>
      </c>
      <c r="Y31" s="74"/>
      <c r="Z31" s="74"/>
      <c r="AA31" s="75"/>
      <c r="AB31" s="23"/>
      <c r="AC31" s="23"/>
      <c r="AD31" s="73" t="s">
        <v>10</v>
      </c>
      <c r="AE31" s="74"/>
      <c r="AF31" s="74"/>
      <c r="AG31" s="75"/>
      <c r="AH31" s="23"/>
      <c r="AI31" s="23"/>
    </row>
    <row r="32" spans="1:37" x14ac:dyDescent="0.25">
      <c r="A32" s="66"/>
      <c r="B32" s="68"/>
      <c r="C32" s="66"/>
      <c r="D32" s="66"/>
      <c r="E32" s="69"/>
      <c r="F32" s="5" t="s">
        <v>11</v>
      </c>
      <c r="G32" s="6" t="s">
        <v>12</v>
      </c>
      <c r="H32" s="6" t="s">
        <v>13</v>
      </c>
      <c r="I32" s="7" t="s">
        <v>14</v>
      </c>
      <c r="J32" s="8" t="s">
        <v>15</v>
      </c>
      <c r="K32" s="8" t="s">
        <v>16</v>
      </c>
      <c r="L32" s="9" t="s">
        <v>11</v>
      </c>
      <c r="M32" s="10" t="s">
        <v>12</v>
      </c>
      <c r="N32" s="10" t="s">
        <v>13</v>
      </c>
      <c r="O32" s="11" t="s">
        <v>14</v>
      </c>
      <c r="P32" s="8" t="s">
        <v>15</v>
      </c>
      <c r="Q32" s="8" t="s">
        <v>16</v>
      </c>
      <c r="R32" s="9" t="s">
        <v>11</v>
      </c>
      <c r="S32" s="10" t="s">
        <v>12</v>
      </c>
      <c r="T32" s="10" t="s">
        <v>13</v>
      </c>
      <c r="U32" s="11" t="s">
        <v>14</v>
      </c>
      <c r="V32" s="8" t="s">
        <v>15</v>
      </c>
      <c r="W32" s="8" t="s">
        <v>16</v>
      </c>
      <c r="X32" s="9" t="s">
        <v>11</v>
      </c>
      <c r="Y32" s="10" t="s">
        <v>12</v>
      </c>
      <c r="Z32" s="10" t="s">
        <v>13</v>
      </c>
      <c r="AA32" s="11" t="s">
        <v>14</v>
      </c>
      <c r="AB32" s="8" t="s">
        <v>15</v>
      </c>
      <c r="AC32" s="8" t="s">
        <v>16</v>
      </c>
      <c r="AD32" s="9" t="s">
        <v>11</v>
      </c>
      <c r="AE32" s="10" t="s">
        <v>12</v>
      </c>
      <c r="AF32" s="10" t="s">
        <v>13</v>
      </c>
      <c r="AG32" s="11" t="s">
        <v>14</v>
      </c>
      <c r="AH32" s="8" t="s">
        <v>15</v>
      </c>
      <c r="AI32" s="8" t="s">
        <v>16</v>
      </c>
    </row>
    <row r="33" spans="1:35" x14ac:dyDescent="0.25">
      <c r="A33" s="12">
        <v>1</v>
      </c>
      <c r="B33" s="12" t="s">
        <v>17</v>
      </c>
      <c r="C33" s="13" t="s">
        <v>18</v>
      </c>
      <c r="D33" s="14">
        <v>42800</v>
      </c>
      <c r="E33" s="13">
        <v>1</v>
      </c>
      <c r="F33" s="15">
        <v>0</v>
      </c>
      <c r="G33" s="20">
        <v>-1</v>
      </c>
      <c r="H33" s="16">
        <v>0</v>
      </c>
      <c r="I33" s="17">
        <v>0</v>
      </c>
      <c r="J33" s="21">
        <f>SUM(F33:I33)</f>
        <v>-1</v>
      </c>
      <c r="K33" s="36">
        <v>1</v>
      </c>
      <c r="L33" s="15">
        <v>17</v>
      </c>
      <c r="M33" s="20">
        <v>4</v>
      </c>
      <c r="N33" s="16">
        <v>2</v>
      </c>
      <c r="O33" s="17">
        <v>7</v>
      </c>
      <c r="P33" s="18">
        <f>L33+M33+N33+O33</f>
        <v>30</v>
      </c>
      <c r="Q33" s="18">
        <v>20</v>
      </c>
      <c r="R33" s="25">
        <v>8.1</v>
      </c>
      <c r="S33" s="26">
        <v>50</v>
      </c>
      <c r="T33" s="39">
        <v>70</v>
      </c>
      <c r="U33" s="40">
        <v>232</v>
      </c>
      <c r="V33" s="37">
        <f>R33+S33+T33+U33</f>
        <v>360.1</v>
      </c>
      <c r="W33" s="37">
        <v>5</v>
      </c>
      <c r="X33" s="25">
        <v>0</v>
      </c>
      <c r="Y33" s="26">
        <v>0</v>
      </c>
      <c r="Z33" s="39">
        <v>0</v>
      </c>
      <c r="AA33" s="40">
        <v>0</v>
      </c>
      <c r="AB33" s="37">
        <v>0</v>
      </c>
      <c r="AC33" s="37">
        <v>5</v>
      </c>
      <c r="AD33" s="25">
        <v>348</v>
      </c>
      <c r="AE33" s="26">
        <v>465</v>
      </c>
      <c r="AF33" s="39">
        <v>315</v>
      </c>
      <c r="AG33" s="40">
        <v>420</v>
      </c>
      <c r="AH33" s="37">
        <f>AD33+AE33+AF33+AG33</f>
        <v>1548</v>
      </c>
      <c r="AI33" s="46">
        <v>567.46199999999999</v>
      </c>
    </row>
    <row r="36" spans="1:35" x14ac:dyDescent="0.25">
      <c r="A36" s="62" t="s">
        <v>25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4"/>
    </row>
    <row r="37" spans="1:35" x14ac:dyDescent="0.25">
      <c r="A37" s="65" t="s">
        <v>1</v>
      </c>
      <c r="B37" s="67" t="s">
        <v>2</v>
      </c>
      <c r="C37" s="65" t="s">
        <v>3</v>
      </c>
      <c r="D37" s="65" t="s">
        <v>4</v>
      </c>
      <c r="E37" s="65" t="s">
        <v>5</v>
      </c>
      <c r="F37" s="70" t="s">
        <v>6</v>
      </c>
      <c r="G37" s="71"/>
      <c r="H37" s="71"/>
      <c r="I37" s="72"/>
      <c r="J37" s="23"/>
      <c r="K37" s="23"/>
      <c r="L37" s="73" t="s">
        <v>7</v>
      </c>
      <c r="M37" s="74"/>
      <c r="N37" s="74"/>
      <c r="O37" s="75"/>
      <c r="P37" s="23"/>
      <c r="Q37" s="23"/>
      <c r="R37" s="73" t="s">
        <v>8</v>
      </c>
      <c r="S37" s="74"/>
      <c r="T37" s="74"/>
      <c r="U37" s="75"/>
      <c r="V37" s="23"/>
      <c r="W37" s="23"/>
      <c r="X37" s="73" t="s">
        <v>9</v>
      </c>
      <c r="Y37" s="74"/>
      <c r="Z37" s="74"/>
      <c r="AA37" s="75"/>
      <c r="AB37" s="23"/>
      <c r="AC37" s="23"/>
      <c r="AD37" s="73" t="s">
        <v>10</v>
      </c>
      <c r="AE37" s="74"/>
      <c r="AF37" s="74"/>
      <c r="AG37" s="75"/>
      <c r="AH37" s="23"/>
      <c r="AI37" s="23"/>
    </row>
    <row r="38" spans="1:35" x14ac:dyDescent="0.25">
      <c r="A38" s="66"/>
      <c r="B38" s="68"/>
      <c r="C38" s="66"/>
      <c r="D38" s="66"/>
      <c r="E38" s="69"/>
      <c r="F38" s="5" t="s">
        <v>11</v>
      </c>
      <c r="G38" s="6" t="s">
        <v>12</v>
      </c>
      <c r="H38" s="6" t="s">
        <v>13</v>
      </c>
      <c r="I38" s="7" t="s">
        <v>14</v>
      </c>
      <c r="J38" s="8" t="s">
        <v>15</v>
      </c>
      <c r="K38" s="8" t="s">
        <v>16</v>
      </c>
      <c r="L38" s="9" t="s">
        <v>11</v>
      </c>
      <c r="M38" s="10" t="s">
        <v>12</v>
      </c>
      <c r="N38" s="10" t="s">
        <v>13</v>
      </c>
      <c r="O38" s="11" t="s">
        <v>14</v>
      </c>
      <c r="P38" s="8" t="s">
        <v>15</v>
      </c>
      <c r="Q38" s="8" t="s">
        <v>16</v>
      </c>
      <c r="R38" s="9" t="s">
        <v>11</v>
      </c>
      <c r="S38" s="10" t="s">
        <v>12</v>
      </c>
      <c r="T38" s="10" t="s">
        <v>13</v>
      </c>
      <c r="U38" s="11" t="s">
        <v>14</v>
      </c>
      <c r="V38" s="8" t="s">
        <v>15</v>
      </c>
      <c r="W38" s="8" t="s">
        <v>16</v>
      </c>
      <c r="X38" s="9" t="s">
        <v>11</v>
      </c>
      <c r="Y38" s="10" t="s">
        <v>12</v>
      </c>
      <c r="Z38" s="10" t="s">
        <v>13</v>
      </c>
      <c r="AA38" s="11" t="s">
        <v>14</v>
      </c>
      <c r="AB38" s="8" t="s">
        <v>15</v>
      </c>
      <c r="AC38" s="8" t="s">
        <v>16</v>
      </c>
      <c r="AD38" s="9" t="s">
        <v>11</v>
      </c>
      <c r="AE38" s="10" t="s">
        <v>12</v>
      </c>
      <c r="AF38" s="10" t="s">
        <v>13</v>
      </c>
      <c r="AG38" s="11" t="s">
        <v>14</v>
      </c>
      <c r="AH38" s="8" t="s">
        <v>15</v>
      </c>
      <c r="AI38" s="8" t="s">
        <v>16</v>
      </c>
    </row>
    <row r="39" spans="1:35" x14ac:dyDescent="0.25">
      <c r="A39" s="12">
        <v>1</v>
      </c>
      <c r="B39" s="12" t="s">
        <v>17</v>
      </c>
      <c r="C39" s="13" t="s">
        <v>18</v>
      </c>
      <c r="D39" s="14">
        <v>42800</v>
      </c>
      <c r="E39" s="13">
        <v>1</v>
      </c>
      <c r="F39" s="15">
        <v>0</v>
      </c>
      <c r="G39" s="20">
        <v>0</v>
      </c>
      <c r="H39" s="16">
        <v>0</v>
      </c>
      <c r="I39" s="17">
        <v>0</v>
      </c>
      <c r="J39" s="21">
        <f>SUM(F39:I39)</f>
        <v>0</v>
      </c>
      <c r="K39" s="18">
        <v>1</v>
      </c>
      <c r="L39" s="15">
        <v>8</v>
      </c>
      <c r="M39" s="20">
        <v>0</v>
      </c>
      <c r="N39" s="16">
        <v>28</v>
      </c>
      <c r="O39" s="34">
        <v>8</v>
      </c>
      <c r="P39" s="35">
        <f>L39+M39+N39+O39</f>
        <v>44</v>
      </c>
      <c r="Q39" s="18">
        <v>20</v>
      </c>
      <c r="R39" s="25">
        <v>15</v>
      </c>
      <c r="S39" s="26">
        <v>7</v>
      </c>
      <c r="T39" s="39">
        <v>3.9</v>
      </c>
      <c r="U39" s="42">
        <v>6.9</v>
      </c>
      <c r="V39" s="43">
        <f>U39+T39+S39+R39</f>
        <v>32.799999999999997</v>
      </c>
      <c r="W39" s="37">
        <v>5</v>
      </c>
      <c r="X39" s="25">
        <v>0</v>
      </c>
      <c r="Y39" s="26">
        <v>0</v>
      </c>
      <c r="Z39" s="39">
        <v>2.5</v>
      </c>
      <c r="AA39" s="42">
        <v>6.9</v>
      </c>
      <c r="AB39" s="43">
        <f>X39+Y39+Z39+AA39</f>
        <v>9.4</v>
      </c>
      <c r="AC39" s="37">
        <v>5</v>
      </c>
      <c r="AD39" s="25">
        <v>569</v>
      </c>
      <c r="AE39" s="26">
        <v>459</v>
      </c>
      <c r="AF39" s="44">
        <v>858</v>
      </c>
      <c r="AG39" s="42">
        <v>701</v>
      </c>
      <c r="AH39" s="43">
        <f>AD39+AE39+AF39+AG39</f>
        <v>2587</v>
      </c>
      <c r="AI39" s="46">
        <v>567.46199999999999</v>
      </c>
    </row>
    <row r="42" spans="1:35" x14ac:dyDescent="0.25">
      <c r="A42" s="62" t="s">
        <v>26</v>
      </c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4"/>
    </row>
    <row r="43" spans="1:35" x14ac:dyDescent="0.25">
      <c r="A43" s="65" t="s">
        <v>1</v>
      </c>
      <c r="B43" s="67" t="s">
        <v>2</v>
      </c>
      <c r="C43" s="65" t="s">
        <v>3</v>
      </c>
      <c r="D43" s="65" t="s">
        <v>4</v>
      </c>
      <c r="E43" s="65" t="s">
        <v>5</v>
      </c>
      <c r="F43" s="70" t="s">
        <v>6</v>
      </c>
      <c r="G43" s="71"/>
      <c r="H43" s="71"/>
      <c r="I43" s="72"/>
      <c r="J43" s="23"/>
      <c r="K43" s="23"/>
      <c r="L43" s="73" t="s">
        <v>7</v>
      </c>
      <c r="M43" s="74"/>
      <c r="N43" s="74"/>
      <c r="O43" s="75"/>
      <c r="P43" s="23"/>
      <c r="Q43" s="23"/>
      <c r="R43" s="73" t="s">
        <v>8</v>
      </c>
      <c r="S43" s="74"/>
      <c r="T43" s="74"/>
      <c r="U43" s="75"/>
      <c r="V43" s="23"/>
      <c r="W43" s="23"/>
      <c r="X43" s="73" t="s">
        <v>9</v>
      </c>
      <c r="Y43" s="74"/>
      <c r="Z43" s="74"/>
      <c r="AA43" s="75"/>
      <c r="AB43" s="23"/>
      <c r="AC43" s="23"/>
      <c r="AD43" s="73" t="s">
        <v>10</v>
      </c>
      <c r="AE43" s="74"/>
      <c r="AF43" s="74"/>
      <c r="AG43" s="75"/>
      <c r="AH43" s="23"/>
      <c r="AI43" s="23"/>
    </row>
    <row r="44" spans="1:35" x14ac:dyDescent="0.25">
      <c r="A44" s="66"/>
      <c r="B44" s="68"/>
      <c r="C44" s="66"/>
      <c r="D44" s="66"/>
      <c r="E44" s="69"/>
      <c r="F44" s="5" t="s">
        <v>11</v>
      </c>
      <c r="G44" s="6" t="s">
        <v>12</v>
      </c>
      <c r="H44" s="6" t="s">
        <v>13</v>
      </c>
      <c r="I44" s="7" t="s">
        <v>14</v>
      </c>
      <c r="J44" s="8" t="s">
        <v>15</v>
      </c>
      <c r="K44" s="8" t="s">
        <v>16</v>
      </c>
      <c r="L44" s="9" t="s">
        <v>11</v>
      </c>
      <c r="M44" s="10" t="s">
        <v>12</v>
      </c>
      <c r="N44" s="10" t="s">
        <v>13</v>
      </c>
      <c r="O44" s="11" t="s">
        <v>14</v>
      </c>
      <c r="P44" s="8" t="s">
        <v>15</v>
      </c>
      <c r="Q44" s="8" t="s">
        <v>16</v>
      </c>
      <c r="R44" s="9" t="s">
        <v>11</v>
      </c>
      <c r="S44" s="10" t="s">
        <v>12</v>
      </c>
      <c r="T44" s="10" t="s">
        <v>13</v>
      </c>
      <c r="U44" s="11" t="s">
        <v>14</v>
      </c>
      <c r="V44" s="8" t="s">
        <v>15</v>
      </c>
      <c r="W44" s="8" t="s">
        <v>16</v>
      </c>
      <c r="X44" s="9" t="s">
        <v>11</v>
      </c>
      <c r="Y44" s="10" t="s">
        <v>12</v>
      </c>
      <c r="Z44" s="10" t="s">
        <v>13</v>
      </c>
      <c r="AA44" s="11" t="s">
        <v>14</v>
      </c>
      <c r="AB44" s="8" t="s">
        <v>15</v>
      </c>
      <c r="AC44" s="8" t="s">
        <v>16</v>
      </c>
      <c r="AD44" s="9" t="s">
        <v>11</v>
      </c>
      <c r="AE44" s="10" t="s">
        <v>12</v>
      </c>
      <c r="AF44" s="10" t="s">
        <v>13</v>
      </c>
      <c r="AG44" s="11" t="s">
        <v>14</v>
      </c>
      <c r="AH44" s="8" t="s">
        <v>15</v>
      </c>
      <c r="AI44" s="8" t="s">
        <v>16</v>
      </c>
    </row>
    <row r="45" spans="1:35" x14ac:dyDescent="0.25">
      <c r="A45" s="12">
        <v>1</v>
      </c>
      <c r="B45" s="12" t="s">
        <v>17</v>
      </c>
      <c r="C45" s="13" t="s">
        <v>18</v>
      </c>
      <c r="D45" s="14">
        <v>42800</v>
      </c>
      <c r="E45" s="13">
        <v>1</v>
      </c>
      <c r="F45" s="15">
        <v>-1</v>
      </c>
      <c r="G45" s="20">
        <v>-2</v>
      </c>
      <c r="H45" s="16">
        <v>0</v>
      </c>
      <c r="I45" s="17">
        <v>0</v>
      </c>
      <c r="J45" s="21">
        <f>SUM(F45:I45)</f>
        <v>-3</v>
      </c>
      <c r="K45" s="36">
        <v>2</v>
      </c>
      <c r="L45" s="15">
        <v>12</v>
      </c>
      <c r="M45" s="20">
        <v>-59</v>
      </c>
      <c r="N45" s="16">
        <v>-2</v>
      </c>
      <c r="O45" s="50">
        <v>-9</v>
      </c>
      <c r="P45" s="35">
        <f>SUM(L45:O45)</f>
        <v>-58</v>
      </c>
      <c r="Q45" s="36">
        <v>40</v>
      </c>
      <c r="R45" s="52">
        <v>7</v>
      </c>
      <c r="S45" s="53">
        <v>10.6</v>
      </c>
      <c r="T45" s="54">
        <v>88.6</v>
      </c>
      <c r="U45" s="55">
        <v>118.6</v>
      </c>
      <c r="V45" s="56">
        <f>SUM(R45:U45)</f>
        <v>224.79999999999998</v>
      </c>
      <c r="W45" s="37">
        <v>10</v>
      </c>
      <c r="X45" s="25">
        <v>0</v>
      </c>
      <c r="Y45" s="26">
        <v>0</v>
      </c>
      <c r="Z45" s="47">
        <v>0.8</v>
      </c>
      <c r="AA45" s="51">
        <v>0.2</v>
      </c>
      <c r="AB45" s="48">
        <f>SUM(X45:AA45)</f>
        <v>1</v>
      </c>
      <c r="AC45" s="37">
        <v>10</v>
      </c>
      <c r="AD45" s="25">
        <v>641.84</v>
      </c>
      <c r="AE45" s="26">
        <v>584</v>
      </c>
      <c r="AF45" s="49">
        <v>398</v>
      </c>
      <c r="AG45" s="51">
        <v>472.5</v>
      </c>
      <c r="AH45" s="43">
        <f>SUM(AD45:AG45)</f>
        <v>2096.34</v>
      </c>
      <c r="AI45" s="37">
        <v>567.46199999999999</v>
      </c>
    </row>
    <row r="47" spans="1:35" ht="15.75" thickBot="1" x14ac:dyDescent="0.3"/>
    <row r="48" spans="1:35" s="1" customFormat="1" ht="15.75" thickBot="1" x14ac:dyDescent="0.3">
      <c r="A48" s="62" t="s">
        <v>27</v>
      </c>
      <c r="B48" s="63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4"/>
    </row>
    <row r="49" spans="1:35" s="1" customFormat="1" ht="15.75" thickBot="1" x14ac:dyDescent="0.3">
      <c r="A49" s="65" t="s">
        <v>1</v>
      </c>
      <c r="B49" s="67" t="s">
        <v>2</v>
      </c>
      <c r="C49" s="65" t="s">
        <v>3</v>
      </c>
      <c r="D49" s="65" t="s">
        <v>4</v>
      </c>
      <c r="E49" s="65" t="s">
        <v>5</v>
      </c>
      <c r="F49" s="70" t="s">
        <v>6</v>
      </c>
      <c r="G49" s="71"/>
      <c r="H49" s="71"/>
      <c r="I49" s="72"/>
      <c r="J49" s="23"/>
      <c r="K49" s="23"/>
      <c r="L49" s="73" t="s">
        <v>7</v>
      </c>
      <c r="M49" s="74"/>
      <c r="N49" s="74"/>
      <c r="O49" s="75"/>
      <c r="P49" s="23"/>
      <c r="Q49" s="23"/>
      <c r="R49" s="73" t="s">
        <v>8</v>
      </c>
      <c r="S49" s="74"/>
      <c r="T49" s="74"/>
      <c r="U49" s="75"/>
      <c r="V49" s="23"/>
      <c r="W49" s="23"/>
      <c r="X49" s="73" t="s">
        <v>9</v>
      </c>
      <c r="Y49" s="74"/>
      <c r="Z49" s="74"/>
      <c r="AA49" s="75"/>
      <c r="AB49" s="23"/>
      <c r="AC49" s="23"/>
      <c r="AD49" s="73" t="s">
        <v>10</v>
      </c>
      <c r="AE49" s="74"/>
      <c r="AF49" s="74"/>
      <c r="AG49" s="75"/>
      <c r="AH49" s="23"/>
      <c r="AI49" s="23"/>
    </row>
    <row r="50" spans="1:35" s="1" customFormat="1" ht="15.75" thickBot="1" x14ac:dyDescent="0.3">
      <c r="A50" s="66"/>
      <c r="B50" s="68"/>
      <c r="C50" s="66"/>
      <c r="D50" s="66"/>
      <c r="E50" s="69"/>
      <c r="F50" s="5" t="s">
        <v>11</v>
      </c>
      <c r="G50" s="6" t="s">
        <v>12</v>
      </c>
      <c r="H50" s="6" t="s">
        <v>13</v>
      </c>
      <c r="I50" s="7" t="s">
        <v>14</v>
      </c>
      <c r="J50" s="8" t="s">
        <v>15</v>
      </c>
      <c r="K50" s="8" t="s">
        <v>16</v>
      </c>
      <c r="L50" s="9" t="s">
        <v>11</v>
      </c>
      <c r="M50" s="10" t="s">
        <v>12</v>
      </c>
      <c r="N50" s="10" t="s">
        <v>13</v>
      </c>
      <c r="O50" s="11" t="s">
        <v>14</v>
      </c>
      <c r="P50" s="8" t="s">
        <v>15</v>
      </c>
      <c r="Q50" s="8" t="s">
        <v>16</v>
      </c>
      <c r="R50" s="9" t="s">
        <v>11</v>
      </c>
      <c r="S50" s="10" t="s">
        <v>12</v>
      </c>
      <c r="T50" s="10" t="s">
        <v>13</v>
      </c>
      <c r="U50" s="11" t="s">
        <v>14</v>
      </c>
      <c r="V50" s="8" t="s">
        <v>15</v>
      </c>
      <c r="W50" s="8" t="s">
        <v>16</v>
      </c>
      <c r="X50" s="9" t="s">
        <v>11</v>
      </c>
      <c r="Y50" s="10" t="s">
        <v>12</v>
      </c>
      <c r="Z50" s="10" t="s">
        <v>13</v>
      </c>
      <c r="AA50" s="11" t="s">
        <v>14</v>
      </c>
      <c r="AB50" s="8" t="s">
        <v>15</v>
      </c>
      <c r="AC50" s="8" t="s">
        <v>16</v>
      </c>
      <c r="AD50" s="9" t="s">
        <v>11</v>
      </c>
      <c r="AE50" s="10" t="s">
        <v>12</v>
      </c>
      <c r="AF50" s="10" t="s">
        <v>13</v>
      </c>
      <c r="AG50" s="11" t="s">
        <v>14</v>
      </c>
      <c r="AH50" s="8" t="s">
        <v>15</v>
      </c>
      <c r="AI50" s="8" t="s">
        <v>16</v>
      </c>
    </row>
    <row r="51" spans="1:35" s="1" customFormat="1" ht="15.75" thickBot="1" x14ac:dyDescent="0.3">
      <c r="A51" s="12">
        <v>1</v>
      </c>
      <c r="B51" s="12" t="s">
        <v>17</v>
      </c>
      <c r="C51" s="13" t="s">
        <v>18</v>
      </c>
      <c r="D51" s="14">
        <v>42800</v>
      </c>
      <c r="E51" s="13">
        <v>1</v>
      </c>
      <c r="F51" s="15">
        <v>3</v>
      </c>
      <c r="G51" s="20">
        <v>3</v>
      </c>
      <c r="H51" s="16">
        <v>3</v>
      </c>
      <c r="I51" s="17">
        <v>3</v>
      </c>
      <c r="J51" s="21">
        <v>3</v>
      </c>
      <c r="K51" s="36">
        <v>2</v>
      </c>
      <c r="L51" s="15">
        <v>2</v>
      </c>
      <c r="M51" s="20">
        <v>0</v>
      </c>
      <c r="N51" s="16">
        <v>0</v>
      </c>
      <c r="O51" s="50">
        <v>-2</v>
      </c>
      <c r="P51" s="35">
        <f>SUM(L51:O51)</f>
        <v>0</v>
      </c>
      <c r="Q51" s="36">
        <v>20</v>
      </c>
      <c r="R51" s="52">
        <v>8</v>
      </c>
      <c r="S51" s="53">
        <v>27.85</v>
      </c>
      <c r="T51" s="54">
        <v>40.26</v>
      </c>
      <c r="U51" s="55">
        <v>-21.17</v>
      </c>
      <c r="V51" s="56">
        <f>SUM(R51:U51)</f>
        <v>54.94</v>
      </c>
      <c r="W51" s="57">
        <v>0</v>
      </c>
      <c r="X51" s="58">
        <v>0.81699999999999995</v>
      </c>
      <c r="Y51" s="26">
        <v>0</v>
      </c>
      <c r="Z51" s="47">
        <v>0.375</v>
      </c>
      <c r="AA51" s="51">
        <v>2.2639999999999998</v>
      </c>
      <c r="AB51" s="56">
        <f>X51+Y51+Z51+AA51</f>
        <v>3.4559999999999995</v>
      </c>
      <c r="AC51" s="57">
        <v>5</v>
      </c>
      <c r="AD51" s="58">
        <v>383</v>
      </c>
      <c r="AE51" s="59">
        <v>594</v>
      </c>
      <c r="AF51" s="60">
        <v>541.46</v>
      </c>
      <c r="AG51" s="61">
        <v>412</v>
      </c>
      <c r="AH51" s="56">
        <f>SUM(AD51:AG51)</f>
        <v>1930.46</v>
      </c>
      <c r="AI51" s="57">
        <v>351</v>
      </c>
    </row>
    <row r="52" spans="1:35" ht="15.75" thickBot="1" x14ac:dyDescent="0.3"/>
    <row r="53" spans="1:35" ht="15.75" thickBot="1" x14ac:dyDescent="0.3">
      <c r="A53" s="62" t="s">
        <v>28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4"/>
    </row>
    <row r="54" spans="1:35" ht="15.75" thickBot="1" x14ac:dyDescent="0.3">
      <c r="A54" s="65" t="s">
        <v>1</v>
      </c>
      <c r="B54" s="67" t="s">
        <v>2</v>
      </c>
      <c r="C54" s="65" t="s">
        <v>3</v>
      </c>
      <c r="D54" s="65" t="s">
        <v>4</v>
      </c>
      <c r="E54" s="65" t="s">
        <v>5</v>
      </c>
      <c r="F54" s="70" t="s">
        <v>6</v>
      </c>
      <c r="G54" s="71"/>
      <c r="H54" s="71"/>
      <c r="I54" s="72"/>
      <c r="J54" s="23"/>
      <c r="K54" s="23"/>
      <c r="L54" s="73" t="s">
        <v>7</v>
      </c>
      <c r="M54" s="74"/>
      <c r="N54" s="74"/>
      <c r="O54" s="75"/>
      <c r="P54" s="23"/>
      <c r="Q54" s="23"/>
      <c r="R54" s="73" t="s">
        <v>8</v>
      </c>
      <c r="S54" s="74"/>
      <c r="T54" s="74"/>
      <c r="U54" s="75"/>
      <c r="V54" s="23"/>
      <c r="W54" s="23"/>
      <c r="X54" s="73" t="s">
        <v>9</v>
      </c>
      <c r="Y54" s="74"/>
      <c r="Z54" s="74"/>
      <c r="AA54" s="75"/>
      <c r="AB54" s="23"/>
      <c r="AC54" s="23"/>
      <c r="AD54" s="73" t="s">
        <v>10</v>
      </c>
      <c r="AE54" s="74"/>
      <c r="AF54" s="74"/>
      <c r="AG54" s="75"/>
      <c r="AH54" s="23"/>
      <c r="AI54" s="23"/>
    </row>
    <row r="55" spans="1:35" ht="15.75" thickBot="1" x14ac:dyDescent="0.3">
      <c r="A55" s="66"/>
      <c r="B55" s="68"/>
      <c r="C55" s="66"/>
      <c r="D55" s="66"/>
      <c r="E55" s="69"/>
      <c r="F55" s="5" t="s">
        <v>11</v>
      </c>
      <c r="G55" s="6" t="s">
        <v>12</v>
      </c>
      <c r="H55" s="6" t="s">
        <v>13</v>
      </c>
      <c r="I55" s="7" t="s">
        <v>14</v>
      </c>
      <c r="J55" s="8" t="s">
        <v>15</v>
      </c>
      <c r="K55" s="8" t="s">
        <v>16</v>
      </c>
      <c r="L55" s="9" t="s">
        <v>11</v>
      </c>
      <c r="M55" s="10" t="s">
        <v>12</v>
      </c>
      <c r="N55" s="10" t="s">
        <v>13</v>
      </c>
      <c r="O55" s="11" t="s">
        <v>14</v>
      </c>
      <c r="P55" s="8" t="s">
        <v>15</v>
      </c>
      <c r="Q55" s="8" t="s">
        <v>16</v>
      </c>
      <c r="R55" s="9" t="s">
        <v>11</v>
      </c>
      <c r="S55" s="10" t="s">
        <v>12</v>
      </c>
      <c r="T55" s="10" t="s">
        <v>13</v>
      </c>
      <c r="U55" s="11" t="s">
        <v>14</v>
      </c>
      <c r="V55" s="8" t="s">
        <v>15</v>
      </c>
      <c r="W55" s="8" t="s">
        <v>16</v>
      </c>
      <c r="X55" s="9" t="s">
        <v>11</v>
      </c>
      <c r="Y55" s="10" t="s">
        <v>12</v>
      </c>
      <c r="Z55" s="10" t="s">
        <v>13</v>
      </c>
      <c r="AA55" s="11" t="s">
        <v>14</v>
      </c>
      <c r="AB55" s="8" t="s">
        <v>15</v>
      </c>
      <c r="AC55" s="8" t="s">
        <v>16</v>
      </c>
      <c r="AD55" s="9" t="s">
        <v>11</v>
      </c>
      <c r="AE55" s="10" t="s">
        <v>12</v>
      </c>
      <c r="AF55" s="10" t="s">
        <v>13</v>
      </c>
      <c r="AG55" s="11" t="s">
        <v>14</v>
      </c>
      <c r="AH55" s="8" t="s">
        <v>15</v>
      </c>
      <c r="AI55" s="8" t="s">
        <v>16</v>
      </c>
    </row>
    <row r="56" spans="1:35" ht="15.75" thickBot="1" x14ac:dyDescent="0.3">
      <c r="A56" s="12">
        <v>1</v>
      </c>
      <c r="B56" s="12" t="s">
        <v>17</v>
      </c>
      <c r="C56" s="13" t="s">
        <v>18</v>
      </c>
      <c r="D56" s="14">
        <v>42800</v>
      </c>
      <c r="E56" s="13">
        <v>1</v>
      </c>
      <c r="F56" s="15">
        <v>3</v>
      </c>
      <c r="G56" s="20">
        <v>3</v>
      </c>
      <c r="H56" s="16"/>
      <c r="I56" s="17"/>
      <c r="J56" s="21"/>
      <c r="K56" s="36">
        <v>2</v>
      </c>
      <c r="L56" s="15">
        <v>0</v>
      </c>
      <c r="M56" s="20">
        <v>0</v>
      </c>
      <c r="N56" s="16"/>
      <c r="O56" s="50"/>
      <c r="P56" s="35"/>
      <c r="Q56" s="36">
        <v>0</v>
      </c>
      <c r="R56" s="52">
        <v>19.12</v>
      </c>
      <c r="S56" s="53">
        <v>17.899999999999999</v>
      </c>
      <c r="T56" s="54"/>
      <c r="U56" s="55"/>
      <c r="V56" s="56"/>
      <c r="W56" s="57">
        <v>0</v>
      </c>
      <c r="X56" s="58">
        <v>0.5</v>
      </c>
      <c r="Y56" s="26">
        <v>0</v>
      </c>
      <c r="Z56" s="47"/>
      <c r="AA56" s="51"/>
      <c r="AB56" s="56">
        <f>X56+Y56+Z56+AA56</f>
        <v>0.5</v>
      </c>
      <c r="AC56" s="57">
        <v>0</v>
      </c>
      <c r="AD56" s="58">
        <v>431.63</v>
      </c>
      <c r="AE56" s="59">
        <v>565</v>
      </c>
      <c r="AF56" s="60"/>
      <c r="AG56" s="61"/>
      <c r="AH56" s="56"/>
      <c r="AI56" s="57">
        <v>0</v>
      </c>
    </row>
  </sheetData>
  <mergeCells count="110">
    <mergeCell ref="A48:AI48"/>
    <mergeCell ref="A49:A50"/>
    <mergeCell ref="B49:B50"/>
    <mergeCell ref="C49:C50"/>
    <mergeCell ref="D49:D50"/>
    <mergeCell ref="E49:E50"/>
    <mergeCell ref="F49:I49"/>
    <mergeCell ref="L49:O49"/>
    <mergeCell ref="R49:U49"/>
    <mergeCell ref="X49:AA49"/>
    <mergeCell ref="AD49:AG49"/>
    <mergeCell ref="A42:AI42"/>
    <mergeCell ref="A43:A44"/>
    <mergeCell ref="B43:B44"/>
    <mergeCell ref="C43:C44"/>
    <mergeCell ref="D43:D44"/>
    <mergeCell ref="E43:E44"/>
    <mergeCell ref="F43:I43"/>
    <mergeCell ref="L43:O43"/>
    <mergeCell ref="R43:U43"/>
    <mergeCell ref="X43:AA43"/>
    <mergeCell ref="AD43:AG43"/>
    <mergeCell ref="A36:AI36"/>
    <mergeCell ref="A37:A38"/>
    <mergeCell ref="B37:B38"/>
    <mergeCell ref="C37:C38"/>
    <mergeCell ref="D37:D38"/>
    <mergeCell ref="E37:E38"/>
    <mergeCell ref="F37:I37"/>
    <mergeCell ref="L37:O37"/>
    <mergeCell ref="R37:U37"/>
    <mergeCell ref="X37:AA37"/>
    <mergeCell ref="AD37:AG37"/>
    <mergeCell ref="A30:AI30"/>
    <mergeCell ref="A31:A32"/>
    <mergeCell ref="B31:B32"/>
    <mergeCell ref="C31:C32"/>
    <mergeCell ref="D31:D32"/>
    <mergeCell ref="E31:E32"/>
    <mergeCell ref="F31:I31"/>
    <mergeCell ref="L31:O31"/>
    <mergeCell ref="R31:U31"/>
    <mergeCell ref="X31:AA31"/>
    <mergeCell ref="AD31:AG31"/>
    <mergeCell ref="A24:AI24"/>
    <mergeCell ref="A25:A26"/>
    <mergeCell ref="B25:B26"/>
    <mergeCell ref="C25:C26"/>
    <mergeCell ref="D25:D26"/>
    <mergeCell ref="E25:E26"/>
    <mergeCell ref="F25:I25"/>
    <mergeCell ref="L25:O25"/>
    <mergeCell ref="R25:U25"/>
    <mergeCell ref="X25:AA25"/>
    <mergeCell ref="AD25:AG25"/>
    <mergeCell ref="A18:AI18"/>
    <mergeCell ref="A19:A20"/>
    <mergeCell ref="B19:B20"/>
    <mergeCell ref="C19:C20"/>
    <mergeCell ref="D19:D20"/>
    <mergeCell ref="E19:E20"/>
    <mergeCell ref="F19:I19"/>
    <mergeCell ref="L19:O19"/>
    <mergeCell ref="R19:U19"/>
    <mergeCell ref="X19:AA19"/>
    <mergeCell ref="AD19:AG19"/>
    <mergeCell ref="A12:AI12"/>
    <mergeCell ref="A13:A14"/>
    <mergeCell ref="B13:B14"/>
    <mergeCell ref="C13:C14"/>
    <mergeCell ref="D13:D14"/>
    <mergeCell ref="E13:E14"/>
    <mergeCell ref="F13:I13"/>
    <mergeCell ref="L13:O13"/>
    <mergeCell ref="R13:U13"/>
    <mergeCell ref="X13:AA13"/>
    <mergeCell ref="AD13:AG13"/>
    <mergeCell ref="A7:AI7"/>
    <mergeCell ref="A8:A9"/>
    <mergeCell ref="B8:B9"/>
    <mergeCell ref="C8:C9"/>
    <mergeCell ref="D8:D9"/>
    <mergeCell ref="E8:E9"/>
    <mergeCell ref="F8:I8"/>
    <mergeCell ref="L8:O8"/>
    <mergeCell ref="R8:U8"/>
    <mergeCell ref="X8:AA8"/>
    <mergeCell ref="AD8:AG8"/>
    <mergeCell ref="A2:AI2"/>
    <mergeCell ref="A3:A4"/>
    <mergeCell ref="B3:B4"/>
    <mergeCell ref="C3:C4"/>
    <mergeCell ref="D3:D4"/>
    <mergeCell ref="E3:E4"/>
    <mergeCell ref="F3:I3"/>
    <mergeCell ref="L3:O3"/>
    <mergeCell ref="R3:U3"/>
    <mergeCell ref="X3:AA3"/>
    <mergeCell ref="AD3:AG3"/>
    <mergeCell ref="A53:AI53"/>
    <mergeCell ref="A54:A55"/>
    <mergeCell ref="B54:B55"/>
    <mergeCell ref="C54:C55"/>
    <mergeCell ref="D54:D55"/>
    <mergeCell ref="E54:E55"/>
    <mergeCell ref="F54:I54"/>
    <mergeCell ref="L54:O54"/>
    <mergeCell ref="R54:U54"/>
    <mergeCell ref="X54:AA54"/>
    <mergeCell ref="AD54:AG54"/>
  </mergeCells>
  <pageMargins left="0.17" right="0.17" top="0.74803149606299213" bottom="0.74803149606299213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Суханов Кирилл Алексеевич</dc:creator>
  <cp:lastModifiedBy>Воробьева Алина Владимировна</cp:lastModifiedBy>
  <cp:revision>3</cp:revision>
  <dcterms:created xsi:type="dcterms:W3CDTF">2019-10-04T11:15:58Z</dcterms:created>
  <dcterms:modified xsi:type="dcterms:W3CDTF">2026-08-06T11:16:04Z</dcterms:modified>
</cp:coreProperties>
</file>