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1570" windowHeight="8595" firstSheet="2" activeTab="6"/>
  </bookViews>
  <sheets>
    <sheet name="Приложение 1" sheetId="2" r:id="rId1"/>
    <sheet name="Приложение 3" sheetId="3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</sheets>
  <definedNames>
    <definedName name="_xlnm._FilterDatabase" localSheetId="1" hidden="1">'Приложение 3'!$A$10:$G$10</definedName>
    <definedName name="_xlnm.Print_Titles" localSheetId="1">'Приложение 3'!$9:$10</definedName>
    <definedName name="_xlnm.Print_Titles" localSheetId="2">'Приложение 4'!$10:$10</definedName>
    <definedName name="_xlnm.Print_Titles" localSheetId="3">'Приложение 5'!$10:$10</definedName>
    <definedName name="_xlnm.Print_Titles" localSheetId="4">'Приложение 6'!$10:$10</definedName>
    <definedName name="_xlnm.Print_Area" localSheetId="0">'Приложение 1'!$A$1:$C$130</definedName>
    <definedName name="_xlnm.Print_Area" localSheetId="1">'Приложение 3'!$A$1:$E$159</definedName>
    <definedName name="_xlnm.Print_Area" localSheetId="2">'Приложение 4'!$A$1:$G$921</definedName>
    <definedName name="_xlnm.Print_Area" localSheetId="3">'Приложение 5'!$A$1:$H$975</definedName>
    <definedName name="_xlnm.Print_Area" localSheetId="4">'Приложение 6'!$A$1:$G$690</definedName>
    <definedName name="_xlnm.Print_Area" localSheetId="5">'Приложение 7'!$A$1:$E$33</definedName>
    <definedName name="_xlnm.Print_Area" localSheetId="6">'Приложение 8'!$A$1:$G$24</definedName>
  </definedNames>
  <calcPr calcId="152511"/>
</workbook>
</file>

<file path=xl/calcChain.xml><?xml version="1.0" encoding="utf-8"?>
<calcChain xmlns="http://schemas.openxmlformats.org/spreadsheetml/2006/main">
  <c r="B9" i="8" l="1"/>
  <c r="B8" i="8" s="1"/>
  <c r="D9" i="8"/>
  <c r="F9" i="8"/>
  <c r="B11" i="8"/>
  <c r="B12" i="8"/>
  <c r="B13" i="8"/>
  <c r="D13" i="8"/>
  <c r="D12" i="8" s="1"/>
  <c r="D8" i="8" s="1"/>
  <c r="F13" i="8"/>
  <c r="B16" i="8"/>
  <c r="D16" i="8"/>
  <c r="F16" i="8"/>
  <c r="F12" i="8" s="1"/>
  <c r="F8" i="8" s="1"/>
  <c r="C10" i="7" l="1"/>
  <c r="D10" i="7"/>
  <c r="D9" i="7" s="1"/>
  <c r="C11" i="7"/>
  <c r="D11" i="7"/>
  <c r="D28" i="7" s="1"/>
  <c r="D27" i="7" s="1"/>
  <c r="D26" i="7" s="1"/>
  <c r="D25" i="7" s="1"/>
  <c r="E11" i="7"/>
  <c r="E10" i="7" s="1"/>
  <c r="E9" i="7" s="1"/>
  <c r="D12" i="7"/>
  <c r="E12" i="7"/>
  <c r="C13" i="7"/>
  <c r="C12" i="7" s="1"/>
  <c r="C9" i="7" s="1"/>
  <c r="D13" i="7"/>
  <c r="E13" i="7"/>
  <c r="E16" i="7"/>
  <c r="C17" i="7"/>
  <c r="C16" i="7" s="1"/>
  <c r="C15" i="7" s="1"/>
  <c r="C14" i="7" s="1"/>
  <c r="D17" i="7"/>
  <c r="D16" i="7" s="1"/>
  <c r="D15" i="7" s="1"/>
  <c r="D14" i="7" s="1"/>
  <c r="E17" i="7"/>
  <c r="C20" i="7"/>
  <c r="D20" i="7"/>
  <c r="C21" i="7"/>
  <c r="D21" i="7"/>
  <c r="D32" i="7" s="1"/>
  <c r="D31" i="7" s="1"/>
  <c r="D30" i="7" s="1"/>
  <c r="D29" i="7" s="1"/>
  <c r="E21" i="7"/>
  <c r="E20" i="7" s="1"/>
  <c r="E15" i="7" s="1"/>
  <c r="E14" i="7" s="1"/>
  <c r="D24" i="7" l="1"/>
  <c r="D8" i="7"/>
  <c r="D33" i="7" s="1"/>
  <c r="E8" i="7"/>
  <c r="E33" i="7" s="1"/>
  <c r="E32" i="7"/>
  <c r="E31" i="7" s="1"/>
  <c r="E30" i="7" s="1"/>
  <c r="E29" i="7" s="1"/>
  <c r="E28" i="7"/>
  <c r="E27" i="7" s="1"/>
  <c r="E26" i="7" s="1"/>
  <c r="E25" i="7" s="1"/>
  <c r="E24" i="7" s="1"/>
  <c r="C32" i="7"/>
  <c r="C31" i="7" s="1"/>
  <c r="C30" i="7" s="1"/>
  <c r="C29" i="7" s="1"/>
  <c r="C28" i="7"/>
  <c r="C27" i="7" s="1"/>
  <c r="C26" i="7" s="1"/>
  <c r="C25" i="7" s="1"/>
  <c r="C13" i="3"/>
  <c r="D13" i="3"/>
  <c r="D12" i="3" s="1"/>
  <c r="C14" i="3"/>
  <c r="D14" i="3"/>
  <c r="E14" i="3"/>
  <c r="E13" i="3" s="1"/>
  <c r="E12" i="3" s="1"/>
  <c r="D20" i="3"/>
  <c r="E20" i="3"/>
  <c r="C21" i="3"/>
  <c r="C20" i="3" s="1"/>
  <c r="D21" i="3"/>
  <c r="E21" i="3"/>
  <c r="D27" i="3"/>
  <c r="E27" i="3"/>
  <c r="E26" i="3" s="1"/>
  <c r="C28" i="3"/>
  <c r="D28" i="3"/>
  <c r="E28" i="3"/>
  <c r="C30" i="3"/>
  <c r="C27" i="3" s="1"/>
  <c r="C26" i="3" s="1"/>
  <c r="D30" i="3"/>
  <c r="E30" i="3"/>
  <c r="C32" i="3"/>
  <c r="D32" i="3"/>
  <c r="D26" i="3" s="1"/>
  <c r="E32" i="3"/>
  <c r="C35" i="3"/>
  <c r="D35" i="3"/>
  <c r="E35" i="3"/>
  <c r="C37" i="3"/>
  <c r="D37" i="3"/>
  <c r="E37" i="3"/>
  <c r="C40" i="3"/>
  <c r="D40" i="3"/>
  <c r="E40" i="3"/>
  <c r="C45" i="3"/>
  <c r="D45" i="3"/>
  <c r="E45" i="3"/>
  <c r="C46" i="3"/>
  <c r="D46" i="3"/>
  <c r="E46" i="3"/>
  <c r="C52" i="3"/>
  <c r="C44" i="3" s="1"/>
  <c r="C53" i="3"/>
  <c r="D53" i="3"/>
  <c r="D52" i="3" s="1"/>
  <c r="D44" i="3" s="1"/>
  <c r="C56" i="3"/>
  <c r="D56" i="3"/>
  <c r="E56" i="3"/>
  <c r="E53" i="3" s="1"/>
  <c r="E52" i="3" s="1"/>
  <c r="C59" i="3"/>
  <c r="E59" i="3"/>
  <c r="D61" i="3"/>
  <c r="D59" i="3" s="1"/>
  <c r="E61" i="3"/>
  <c r="C63" i="3"/>
  <c r="D63" i="3"/>
  <c r="E63" i="3"/>
  <c r="C66" i="3"/>
  <c r="D66" i="3"/>
  <c r="E66" i="3"/>
  <c r="C83" i="3"/>
  <c r="D83" i="3"/>
  <c r="E83" i="3"/>
  <c r="C86" i="3"/>
  <c r="C85" i="3" s="1"/>
  <c r="D86" i="3"/>
  <c r="E86" i="3"/>
  <c r="C88" i="3"/>
  <c r="D88" i="3"/>
  <c r="E88" i="3"/>
  <c r="C91" i="3"/>
  <c r="D91" i="3"/>
  <c r="E91" i="3"/>
  <c r="C96" i="3"/>
  <c r="D96" i="3"/>
  <c r="E96" i="3"/>
  <c r="E85" i="3" s="1"/>
  <c r="C104" i="3"/>
  <c r="E104" i="3"/>
  <c r="C105" i="3"/>
  <c r="D105" i="3"/>
  <c r="D104" i="3" s="1"/>
  <c r="E105" i="3"/>
  <c r="D114" i="3"/>
  <c r="E114" i="3"/>
  <c r="C115" i="3"/>
  <c r="D115" i="3"/>
  <c r="E115" i="3"/>
  <c r="C136" i="3"/>
  <c r="C114" i="3" s="1"/>
  <c r="D136" i="3"/>
  <c r="E136" i="3"/>
  <c r="C144" i="3"/>
  <c r="D144" i="3"/>
  <c r="C145" i="3"/>
  <c r="D145" i="3"/>
  <c r="E145" i="3"/>
  <c r="E144" i="3" s="1"/>
  <c r="C149" i="3"/>
  <c r="D149" i="3"/>
  <c r="E149" i="3"/>
  <c r="C153" i="3"/>
  <c r="E153" i="3"/>
  <c r="C154" i="3"/>
  <c r="D154" i="3"/>
  <c r="D153" i="3" s="1"/>
  <c r="E154" i="3"/>
  <c r="C156" i="3"/>
  <c r="D156" i="3"/>
  <c r="E156" i="3"/>
  <c r="C24" i="7" l="1"/>
  <c r="C8" i="7" s="1"/>
  <c r="C33" i="7" s="1"/>
  <c r="E82" i="3"/>
  <c r="E81" i="3" s="1"/>
  <c r="D11" i="3"/>
  <c r="D159" i="3" s="1"/>
  <c r="E44" i="3"/>
  <c r="E11" i="3" s="1"/>
  <c r="E159" i="3" s="1"/>
  <c r="D85" i="3"/>
  <c r="D82" i="3" s="1"/>
  <c r="D81" i="3" s="1"/>
  <c r="C82" i="3"/>
  <c r="C81" i="3" s="1"/>
  <c r="C12" i="3"/>
  <c r="C11" i="3" s="1"/>
  <c r="C159" i="3" s="1"/>
</calcChain>
</file>

<file path=xl/sharedStrings.xml><?xml version="1.0" encoding="utf-8"?>
<sst xmlns="http://schemas.openxmlformats.org/spreadsheetml/2006/main" count="9495" uniqueCount="1318">
  <si>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</si>
  <si>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</si>
  <si>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</si>
  <si>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</si>
  <si>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</si>
  <si>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</si>
  <si>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</si>
  <si>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</si>
  <si>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</si>
  <si>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</si>
  <si>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</si>
  <si>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</si>
  <si>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</si>
  <si>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</si>
  <si>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</si>
  <si>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</si>
  <si>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</si>
  <si>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</si>
  <si>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</si>
  <si>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</si>
  <si>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</si>
  <si>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</si>
  <si>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</si>
  <si>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</si>
  <si>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</si>
  <si>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</si>
  <si>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</si>
  <si>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</si>
  <si>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</si>
  <si>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</si>
  <si>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</si>
  <si>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</si>
  <si>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</si>
  <si>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</si>
  <si>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</si>
  <si>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</si>
  <si>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</si>
  <si>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</si>
  <si>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</si>
  <si>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</si>
  <si>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</si>
  <si>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</si>
  <si>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</si>
  <si>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</si>
  <si>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</si>
  <si>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</si>
  <si>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</si>
  <si>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</si>
  <si>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</si>
  <si>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</si>
  <si>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</si>
  <si>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</si>
  <si>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</si>
  <si>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</si>
  <si>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</si>
  <si>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</si>
  <si>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</si>
  <si>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</si>
  <si>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</si>
  <si>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</si>
  <si>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</si>
  <si>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</si>
  <si>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</si>
  <si>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</si>
  <si>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</si>
  <si>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</si>
  <si>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</si>
  <si>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</si>
  <si>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</si>
  <si>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</si>
  <si>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</si>
  <si>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</si>
  <si>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</si>
  <si>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</si>
  <si>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</si>
  <si>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</si>
  <si>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</si>
  <si>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</si>
  <si>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</si>
  <si>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</si>
  <si>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</si>
  <si>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</si>
  <si>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</si>
  <si>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</si>
  <si>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</si>
  <si>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</si>
  <si>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</si>
  <si>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</si>
  <si>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</si>
  <si>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</si>
  <si>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</si>
  <si>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</si>
  <si>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</si>
  <si>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</si>
  <si>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</si>
  <si>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</si>
  <si>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</si>
  <si>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</si>
  <si>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</si>
  <si>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</si>
  <si>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</si>
  <si>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</si>
  <si>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</si>
  <si>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</si>
  <si>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</si>
  <si>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</si>
  <si>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</si>
  <si>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</si>
  <si>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</si>
  <si>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</si>
  <si>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</si>
  <si>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</si>
  <si>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</si>
  <si>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</si>
  <si>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</si>
  <si>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</si>
  <si>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</si>
  <si>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</si>
  <si>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</si>
  <si>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</si>
  <si>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</si>
  <si>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</si>
  <si>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</si>
  <si>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</si>
  <si>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</si>
  <si>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</si>
  <si>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</si>
  <si>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</si>
  <si>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</si>
  <si>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</si>
  <si>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</si>
  <si>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</si>
  <si>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</si>
  <si>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</si>
  <si>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</si>
  <si>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</si>
  <si>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</si>
  <si>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</si>
  <si>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</si>
  <si>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</si>
  <si>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</si>
  <si>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</si>
  <si>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 xml:space="preserve">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</si>
  <si>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1 14 02043 04 0000 440</t>
  </si>
  <si>
    <t>2 02 49999 04 0000150</t>
  </si>
  <si>
    <t>Прочие межбюджетные трансферты, передаваемые бюджетам городских округов,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</si>
  <si>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</si>
  <si>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</si>
  <si>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
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</si>
  <si>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 участвующих во временных общественно полезных работах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</si>
  <si>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</si>
  <si>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                                                           от _____2021 № ____</t>
  </si>
  <si>
    <t>Иные межбюджетные трансферты бюджетам муниципальных образований на поддержку транспортных организаций, осуществляющих перевозки по муниципальным маршрутам в период пандемии</t>
  </si>
  <si>
    <t>2 02 25527 04 0000 150</t>
  </si>
  <si>
    <t xml:space="preserve">
Субсидии бюджетам городских округов на государственную поддержку малого и среднего предпринимательства в субъектах Российской Федерации
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</si>
  <si>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</si>
  <si>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 xml:space="preserve"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 </t>
  </si>
  <si>
    <t>Субсидия на софинансирование капитального ремонта объектов, находящихся в муниципальной собственности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</si>
  <si>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</si>
  <si>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Субсидии бюджетам городских округов на софинансирование капитальных вложений в объекты муниципальной собственности (создание экопарка на территории города Кировска с подведомственной территорией (конный клуб "Ласточка")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</si>
  <si>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территорией</t>
  </si>
  <si>
    <t>2 02 20229 04 0000 150</t>
  </si>
  <si>
    <t xml:space="preserve">
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моногородах, в том числе:
</t>
  </si>
  <si>
    <t>Субсидия на оказание государственной поддержки моногородам Мурманской области</t>
  </si>
  <si>
    <t>Субсидия на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</si>
  <si>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ВСЕГО ДОХОДОВ</t>
  </si>
  <si>
    <t>000 2 18 04020 04 0000 150</t>
  </si>
  <si>
    <t>000 2 18 04010 04 0000 150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</si>
  <si>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</si>
  <si>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</si>
  <si>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</si>
  <si>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</si>
  <si>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</si>
  <si>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</si>
  <si>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000 2 02 49999 04 0000 150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</si>
  <si>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</si>
  <si>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</si>
  <si>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</si>
  <si>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</si>
  <si>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</si>
  <si>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</si>
  <si>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</si>
  <si>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</si>
  <si>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</si>
  <si>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</si>
  <si>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</si>
  <si>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</si>
  <si>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</si>
  <si>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</si>
  <si>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</si>
  <si>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</si>
  <si>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</si>
  <si>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</si>
  <si>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</si>
  <si>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</si>
  <si>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</si>
  <si>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</si>
  <si>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</si>
  <si>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</si>
  <si>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</si>
  <si>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</si>
  <si>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Субсидия на софинансирование капитального ремонта объектов, находящихсяв муниципальной собственности</t>
  </si>
  <si>
    <t>000 2 02 29999 00 0000 150</t>
  </si>
  <si>
    <t>Прочие субсидии</t>
  </si>
  <si>
    <t>000 2 02 27384 04 0000 150</t>
  </si>
  <si>
    <t>000 2 02 25527 04 0000 150</t>
  </si>
  <si>
    <t>Субсидия на реализацию мероприятий муниципальных программ развития малого и среднего предпринимательства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</si>
  <si>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</si>
  <si>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</si>
  <si>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</si>
  <si>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</si>
  <si>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</si>
  <si>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</si>
  <si>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</si>
  <si>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000 2 02 20302 04 0000 150</t>
  </si>
  <si>
    <t>000 2 02 20299 04 0000 150</t>
  </si>
  <si>
    <t>000 2 02 20229 04 0000 150</t>
  </si>
  <si>
    <t>000 2 02 20216 04 0000 150</t>
  </si>
  <si>
    <t>000 2 02 20077 04 0000 150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</si>
  <si>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</si>
  <si>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</si>
  <si>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</si>
  <si>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</si>
  <si>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</si>
  <si>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</si>
  <si>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</si>
  <si>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</si>
  <si>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</si>
  <si>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</si>
  <si>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</si>
  <si>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</si>
  <si>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</si>
  <si>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000 1 16 10123 01 0000 140</t>
  </si>
  <si>
    <t>000 1 16 10032 04 0000 140</t>
  </si>
  <si>
    <t>000 1 16 07090 04 0000 140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</si>
  <si>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</si>
  <si>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</si>
  <si>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</si>
  <si>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</si>
  <si>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000 1 16 01203 01 0000 140</t>
  </si>
  <si>
    <t xml:space="preserve">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</si>
  <si>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000 1 16 01173 01 0000 140</t>
  </si>
  <si>
    <t xml:space="preserve">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</si>
  <si>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>000 1 16 01153 01 0000 140</t>
  </si>
  <si>
    <t xml:space="preserve">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</si>
  <si>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000 1 16 01133 01 0000 140</t>
  </si>
  <si>
    <t xml:space="preserve">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</si>
  <si>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>000 1 16 01073 01 0000 140</t>
  </si>
  <si>
    <t xml:space="preserve">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</si>
  <si>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>000 1 16 01063 01 0000 140</t>
  </si>
  <si>
    <t xml:space="preserve">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</si>
  <si>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>000 1 16 01053 01 0000 140</t>
  </si>
  <si>
    <t xml:space="preserve">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</si>
  <si>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000 1 16 00000 00 0000 000 </t>
  </si>
  <si>
    <t>ШТРАФЫ, САНКЦИИ, ВОЗМЕЩЕНИЕ УЩЕРБА</t>
  </si>
  <si>
    <t>000 1 14 06012 04 0000 430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</si>
  <si>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</si>
  <si>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</si>
  <si>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</si>
  <si>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</si>
  <si>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000 1 13 02994 04 0000 130</t>
  </si>
  <si>
    <t>000 1 13 01994 04 0000 130</t>
  </si>
  <si>
    <t>000 1 13 01074 04 0000 130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</si>
  <si>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</si>
  <si>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</si>
  <si>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</si>
  <si>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</si>
  <si>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</si>
  <si>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</si>
  <si>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</si>
  <si>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</si>
  <si>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</si>
  <si>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</si>
  <si>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</si>
  <si>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</si>
  <si>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</si>
  <si>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</si>
  <si>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</si>
  <si>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</si>
  <si>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</si>
  <si>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</si>
  <si>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000 1 11 07014 04 0000 120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</si>
  <si>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</si>
  <si>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</si>
  <si>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</si>
  <si>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</si>
  <si>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</si>
  <si>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</si>
  <si>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</si>
  <si>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</si>
  <si>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</si>
  <si>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</si>
  <si>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</si>
  <si>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</si>
  <si>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</si>
  <si>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</si>
  <si>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</si>
  <si>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</si>
  <si>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</si>
  <si>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</si>
  <si>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</si>
  <si>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</si>
  <si>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</si>
  <si>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</si>
  <si>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</si>
  <si>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</si>
  <si>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</si>
  <si>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</si>
  <si>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</si>
  <si>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</si>
  <si>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</si>
  <si>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</si>
  <si>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</si>
  <si>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</si>
  <si>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</si>
  <si>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</si>
  <si>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</si>
  <si>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</si>
  <si>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</si>
  <si>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</si>
  <si>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</si>
  <si>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</si>
  <si>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</si>
  <si>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</si>
  <si>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</si>
  <si>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</si>
  <si>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</si>
  <si>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</si>
  <si>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</si>
  <si>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</si>
  <si>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</si>
  <si>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</si>
  <si>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</si>
  <si>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</si>
  <si>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</si>
  <si>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</si>
  <si>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</si>
  <si>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</si>
  <si>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</si>
  <si>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</si>
  <si>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</si>
  <si>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</si>
  <si>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</si>
  <si>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</si>
  <si>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</si>
  <si>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</si>
  <si>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</si>
  <si>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</si>
  <si>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</si>
  <si>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</si>
  <si>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</si>
  <si>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</si>
  <si>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</si>
  <si>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</si>
  <si>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</si>
  <si>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</si>
  <si>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</si>
  <si>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</si>
  <si>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</si>
  <si>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_______2021 № ___</t>
  </si>
  <si>
    <t>Приложение 3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</si>
  <si>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</si>
  <si>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</si>
  <si>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</si>
  <si>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</si>
  <si>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</si>
  <si>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</si>
  <si>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</si>
  <si>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</si>
  <si>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</si>
  <si>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</si>
  <si>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</si>
  <si>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</si>
  <si>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</si>
  <si>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</si>
  <si>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</si>
  <si>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</si>
  <si>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</si>
  <si>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</si>
  <si>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</si>
  <si>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</si>
  <si>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</si>
  <si>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</si>
  <si>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</si>
  <si>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</si>
  <si>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</si>
  <si>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</si>
  <si>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</si>
  <si>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</si>
  <si>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</si>
  <si>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</si>
  <si>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</si>
  <si>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400</t>
  </si>
  <si>
    <t>08101S0640</t>
  </si>
  <si>
    <t>1105</t>
  </si>
  <si>
    <t>Капитальные вложения в объекты государственной (муниципальной) собственности</t>
  </si>
  <si>
    <t>Софинансирование расходов на капитальный ремонт объектов, находящихся в муниципальной собственности</t>
  </si>
  <si>
    <t>0810170640</t>
  </si>
  <si>
    <t>Субсидия на софинансирование капитальных ремонтов объектов, находящихся в муниципальной собственности</t>
  </si>
  <si>
    <t>0810128210</t>
  </si>
  <si>
    <t>Разработка проекто-сметной документации на капитальный ремонт объектов, находящихся в муниципальной собственности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</si>
  <si>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</si>
  <si>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</si>
  <si>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</si>
  <si>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</si>
  <si>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</si>
  <si>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</si>
  <si>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Другие вопросы в области физической культуры и спорта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</si>
  <si>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</si>
  <si>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</si>
  <si>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</si>
  <si>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</si>
  <si>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Российиской Федерации в соотвествии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</si>
  <si>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</si>
  <si>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</si>
  <si>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</si>
  <si>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спорттивной подготовки</t>
  </si>
  <si>
    <t>08203S1170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</si>
  <si>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</si>
  <si>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</si>
  <si>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</si>
  <si>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</si>
  <si>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0820000000</t>
  </si>
  <si>
    <t>Подпрограмма "Организация и развитие спортивной подготовки в городе Кировске"</t>
  </si>
  <si>
    <t>Спорт высших достижений</t>
  </si>
  <si>
    <t>08202P1100</t>
  </si>
  <si>
    <t>1101</t>
  </si>
  <si>
    <t>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</si>
  <si>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</si>
  <si>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>Предоставление услуг в сфере физической культуры и спорта</t>
  </si>
  <si>
    <t>0820213060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</si>
  <si>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</si>
  <si>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0820200000</t>
  </si>
  <si>
    <t>Создание условий для обеспечения деятельности учреждений в области спорта</t>
  </si>
  <si>
    <t>08201P1100</t>
  </si>
  <si>
    <t>0820123130</t>
  </si>
  <si>
    <t>Предоставление услуг спортивных объектов  МАУ СОК "Горняк"</t>
  </si>
  <si>
    <t>0820113060</t>
  </si>
  <si>
    <t>0820100000</t>
  </si>
  <si>
    <t>Обеспечение доступа к спортивным объектам МАУ СОК "Горняк"</t>
  </si>
  <si>
    <t>200</t>
  </si>
  <si>
    <t>0810128280</t>
  </si>
  <si>
    <t>Закупка товаров, работ и услуг для обеспечения государственных (муниципальных) нужд</t>
  </si>
  <si>
    <t>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</si>
  <si>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</si>
  <si>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>Организация и проведение городских спортивных и физкультурных мероприятий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</si>
  <si>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</si>
  <si>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</si>
  <si>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</si>
  <si>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>Модернизация и реконструкция учреждений физической культуры и спорта города Кировска</t>
  </si>
  <si>
    <t>0230160160</t>
  </si>
  <si>
    <t>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</si>
  <si>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</si>
  <si>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</si>
  <si>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</si>
  <si>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</si>
  <si>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</si>
  <si>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</si>
  <si>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</si>
  <si>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</si>
  <si>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</si>
  <si>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0530160090</t>
  </si>
  <si>
    <t>1006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</si>
  <si>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</si>
  <si>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</si>
  <si>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>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</si>
  <si>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</si>
  <si>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</si>
  <si>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</si>
  <si>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</si>
  <si>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</si>
  <si>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</si>
  <si>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0300528300</t>
  </si>
  <si>
    <t>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</si>
  <si>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0300500000</t>
  </si>
  <si>
    <t>Мероприятия по повышению уровня жизни людей с ограниченными возможностями</t>
  </si>
  <si>
    <t>300</t>
  </si>
  <si>
    <t>0300380130</t>
  </si>
  <si>
    <t>Социальное обеспечение и иные выплаты населению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</si>
  <si>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</si>
  <si>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</si>
  <si>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</si>
  <si>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</si>
  <si>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</si>
  <si>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</si>
  <si>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</si>
  <si>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</si>
  <si>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</si>
  <si>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</si>
  <si>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</si>
  <si>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</si>
  <si>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</si>
  <si>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</si>
  <si>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>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</si>
  <si>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Другие вопросы в области социальной политики</t>
  </si>
  <si>
    <t>1210175570</t>
  </si>
  <si>
    <t>1004</t>
  </si>
  <si>
    <t>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</si>
  <si>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</si>
  <si>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</si>
  <si>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</si>
  <si>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</si>
  <si>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</si>
  <si>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</si>
  <si>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</si>
  <si>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</si>
  <si>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</si>
  <si>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</si>
  <si>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</si>
  <si>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</si>
  <si>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0620175360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</si>
  <si>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</si>
  <si>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</si>
  <si>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</si>
  <si>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</si>
  <si>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</si>
  <si>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</si>
  <si>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</si>
  <si>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</si>
  <si>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</si>
  <si>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</si>
  <si>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</si>
  <si>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</si>
  <si>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</si>
  <si>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</si>
  <si>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</si>
  <si>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</si>
  <si>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</si>
  <si>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</si>
  <si>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</si>
  <si>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</si>
  <si>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</si>
  <si>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</si>
  <si>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</si>
  <si>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</si>
  <si>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</si>
  <si>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0910280190</t>
  </si>
  <si>
    <t>Ежемесячная денежная выплата гражданам, удостоенным звания "Почётный гражданин города Кировска"</t>
  </si>
  <si>
    <t>0530176600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</si>
  <si>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</si>
  <si>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</si>
  <si>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</si>
  <si>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</si>
  <si>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</si>
  <si>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</si>
  <si>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</si>
  <si>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</si>
  <si>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</si>
  <si>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</si>
  <si>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0300375100</t>
  </si>
  <si>
    <t>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</si>
  <si>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</si>
  <si>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</si>
  <si>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</si>
  <si>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</si>
  <si>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</si>
  <si>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</si>
  <si>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</si>
  <si>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</si>
  <si>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</si>
  <si>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города Кировска с подведомственной территорией</t>
  </si>
  <si>
    <t>0910290100</t>
  </si>
  <si>
    <t>Пенсионное обеспечение</t>
  </si>
  <si>
    <t>1000</t>
  </si>
  <si>
    <t>СОЦИАЛЬНАЯ ПОЛИТИКА</t>
  </si>
  <si>
    <t>9200060110</t>
  </si>
  <si>
    <t>0909</t>
  </si>
  <si>
    <t>Субсидия на оказание финансовой помощи в целях предупреждения банкротства и восстановления платежеспособности МУП "Фармация"</t>
  </si>
  <si>
    <t>9200000000</t>
  </si>
  <si>
    <t>Непрограммная деятельность Администрации города Кировска с подведомственной территорией</t>
  </si>
  <si>
    <t>Другие вопросы в области здравоохранения</t>
  </si>
  <si>
    <t>0900</t>
  </si>
  <si>
    <t>ЗДРАВООХРАНЕНИЕ</t>
  </si>
  <si>
    <t>070A354530</t>
  </si>
  <si>
    <t>0801</t>
  </si>
  <si>
    <t>Создание виртуальных концертных залов</t>
  </si>
  <si>
    <t>070A300000</t>
  </si>
  <si>
    <t>Региональный проект "Цифровая культура"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</si>
  <si>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</si>
  <si>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</si>
  <si>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</si>
  <si>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</si>
  <si>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</si>
  <si>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</si>
  <si>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</si>
  <si>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>Субсидия на софинансирование капитальных вложений в объекты муниципальной собственности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</si>
  <si>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</si>
  <si>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</si>
  <si>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</si>
  <si>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</si>
  <si>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</si>
  <si>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</si>
  <si>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</si>
  <si>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</si>
  <si>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</si>
  <si>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</si>
  <si>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>0700428250</t>
  </si>
  <si>
    <t>Организация доступной среды для маломобильных групп населения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</si>
  <si>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</si>
  <si>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</si>
  <si>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0700428080</t>
  </si>
  <si>
    <t>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</si>
  <si>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</si>
  <si>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</si>
  <si>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</si>
  <si>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</si>
  <si>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</si>
  <si>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0700400000</t>
  </si>
  <si>
    <t>Создание условий для деятельности муниципальных библиотек</t>
  </si>
  <si>
    <t>07003P1100</t>
  </si>
  <si>
    <t>0700328090</t>
  </si>
  <si>
    <t>Участие коллективов в фестивалях, конкурсах, выставках различного уровня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</si>
  <si>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</si>
  <si>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</si>
  <si>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0700328030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</si>
  <si>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</si>
  <si>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</si>
  <si>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</si>
  <si>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0700313060</t>
  </si>
  <si>
    <t>0700300000</t>
  </si>
  <si>
    <t>Создание условий для деятельности муниципального музея</t>
  </si>
  <si>
    <t>07002S1100</t>
  </si>
  <si>
    <t>07002P1100</t>
  </si>
  <si>
    <t>07002L4670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</si>
  <si>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</si>
  <si>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0700271100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</si>
  <si>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</si>
  <si>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</si>
  <si>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</si>
  <si>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</si>
  <si>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</si>
  <si>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</si>
  <si>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</si>
  <si>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</si>
  <si>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</si>
  <si>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</si>
  <si>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</si>
  <si>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</si>
  <si>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</si>
  <si>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</si>
  <si>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>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</si>
  <si>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>Культура</t>
  </si>
  <si>
    <t>0800</t>
  </si>
  <si>
    <t>КУЛЬТУРА, КИНЕМАТОГРАФИЯ</t>
  </si>
  <si>
    <t>0700827610</t>
  </si>
  <si>
    <t>0709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</si>
  <si>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</si>
  <si>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</si>
  <si>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</si>
  <si>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06205P1100</t>
  </si>
  <si>
    <t>0620524910</t>
  </si>
  <si>
    <t>Оказание муниципальной услуги по предоставлению питания обучающимся</t>
  </si>
  <si>
    <t>0620513060</t>
  </si>
  <si>
    <t>0620500000</t>
  </si>
  <si>
    <t>Организация и предоставление школьного питания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</si>
  <si>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</si>
  <si>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</si>
  <si>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</si>
  <si>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</si>
  <si>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0610300000</t>
  </si>
  <si>
    <t>Успех каждого ребенка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</si>
  <si>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</si>
  <si>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</si>
  <si>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</si>
  <si>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>Празднование 90-летия системы образования города Кировска</t>
  </si>
  <si>
    <t>0610200000</t>
  </si>
  <si>
    <t>Ступени педагогического роста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</si>
  <si>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</si>
  <si>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</si>
  <si>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</si>
  <si>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0620423080</t>
  </si>
  <si>
    <t>0707</t>
  </si>
  <si>
    <t>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</si>
  <si>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</si>
  <si>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>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</si>
  <si>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</si>
  <si>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</si>
  <si>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</si>
  <si>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</si>
  <si>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</si>
  <si>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0610326130</t>
  </si>
  <si>
    <t>Организация занятости обучающихся (занятость детей только по договорам)</t>
  </si>
  <si>
    <t>Молодежная политика</t>
  </si>
  <si>
    <t>1400127650</t>
  </si>
  <si>
    <t>0703</t>
  </si>
  <si>
    <t>Снижение объема потребления энергетических ресурсов</t>
  </si>
  <si>
    <t>1400100000</t>
  </si>
  <si>
    <t>Проведение мероприятий по энергосбережению в бюджетных учреждениях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</si>
  <si>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</si>
  <si>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</si>
  <si>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</si>
  <si>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</si>
  <si>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0700190220</t>
  </si>
  <si>
    <t>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</si>
  <si>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</si>
  <si>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</si>
  <si>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>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</si>
  <si>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</si>
  <si>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</si>
  <si>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</si>
  <si>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</si>
  <si>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0700113060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</si>
  <si>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</si>
  <si>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</si>
  <si>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</si>
  <si>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0620390230</t>
  </si>
  <si>
    <t>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</si>
  <si>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</si>
  <si>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</si>
  <si>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0620313060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</si>
  <si>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</si>
  <si>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</si>
  <si>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</si>
  <si>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</si>
  <si>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</si>
  <si>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</si>
  <si>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</si>
  <si>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</si>
  <si>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0610327850</t>
  </si>
  <si>
    <t>Обеспечение участия кировских школьников в мероприятиях регионального и всероссийского уровня</t>
  </si>
  <si>
    <t>0610327450</t>
  </si>
  <si>
    <t>Обеспечение персонифицированного финансирования дополнительного образования детей</t>
  </si>
  <si>
    <t>0610127820</t>
  </si>
  <si>
    <t>Обновление оборудования, приобретение технических и компьютерных средств обучения</t>
  </si>
  <si>
    <t>0610100000</t>
  </si>
  <si>
    <t>Современная образовательная среда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</si>
  <si>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</si>
  <si>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</si>
  <si>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</si>
  <si>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</si>
  <si>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</si>
  <si>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</si>
  <si>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0230160100</t>
  </si>
  <si>
    <t>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</si>
  <si>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>Дополнительное образование детей</t>
  </si>
  <si>
    <t>06205S1250</t>
  </si>
  <si>
    <t>0702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</si>
  <si>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</si>
  <si>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</si>
  <si>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</si>
  <si>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0620571250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</si>
  <si>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</si>
  <si>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</si>
  <si>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</si>
  <si>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</si>
  <si>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</si>
  <si>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</si>
  <si>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</si>
  <si>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</si>
  <si>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</si>
  <si>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</si>
  <si>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</si>
  <si>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</si>
  <si>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>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</si>
  <si>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</si>
  <si>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</si>
  <si>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</si>
  <si>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</si>
  <si>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</si>
  <si>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0610327860</t>
  </si>
  <si>
    <t>Поддержка одаренных детей, добившихся значительных результатов</t>
  </si>
  <si>
    <t>0610128060</t>
  </si>
  <si>
    <t>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</si>
  <si>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</si>
  <si>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</si>
  <si>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0610127870</t>
  </si>
  <si>
    <t>Обеспечение безопасных, современных условий организации образовательного процесса</t>
  </si>
  <si>
    <t>0610126190</t>
  </si>
  <si>
    <t>Создание безбарьерной среды</t>
  </si>
  <si>
    <t>0300480140</t>
  </si>
  <si>
    <t>Обеспечение бесплатным питанием (обедами) обучающихся кадетских классов</t>
  </si>
  <si>
    <t>0300400000</t>
  </si>
  <si>
    <t>Обеспечение и развитие деятельности кадетских классов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</si>
  <si>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</si>
  <si>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</si>
  <si>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</si>
  <si>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>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</si>
  <si>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</si>
  <si>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>Общее образование</t>
  </si>
  <si>
    <t>06201S1100</t>
  </si>
  <si>
    <t>0701</t>
  </si>
  <si>
    <t>06201P1100</t>
  </si>
  <si>
    <t>0620190220</t>
  </si>
  <si>
    <t>0620175310</t>
  </si>
  <si>
    <t>0620171100</t>
  </si>
  <si>
    <t>0620128260</t>
  </si>
  <si>
    <t>Разработка единого меню для дошкольных образовательных учреждений</t>
  </si>
  <si>
    <t>0620123000</t>
  </si>
  <si>
    <t>Оказание муниципальной услуги по предоставлению дошкольного образования и воспитания</t>
  </si>
  <si>
    <t>0620113060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</si>
  <si>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</si>
  <si>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</si>
  <si>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</si>
  <si>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</si>
  <si>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0610128000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</si>
  <si>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</si>
  <si>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Дошкольное образование</t>
  </si>
  <si>
    <t>0700</t>
  </si>
  <si>
    <t>ОБРАЗОВАНИЕ</t>
  </si>
  <si>
    <t>0540124400</t>
  </si>
  <si>
    <t>0505</t>
  </si>
  <si>
    <t>Обеспечение деятельности МКУ "УКГХ"</t>
  </si>
  <si>
    <t>0540113060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</si>
  <si>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</si>
  <si>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</si>
  <si>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</si>
  <si>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</si>
  <si>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</si>
  <si>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</si>
  <si>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</si>
  <si>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</si>
  <si>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</si>
  <si>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</si>
  <si>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</si>
  <si>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</si>
  <si>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</si>
  <si>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</si>
  <si>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</si>
  <si>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</si>
  <si>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</si>
  <si>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</si>
  <si>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</si>
  <si>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</si>
  <si>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</si>
  <si>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</si>
  <si>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</si>
  <si>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</si>
  <si>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</si>
  <si>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</si>
  <si>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</si>
  <si>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</si>
  <si>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</si>
  <si>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</si>
  <si>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</si>
  <si>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</si>
  <si>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</si>
  <si>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</si>
  <si>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</si>
  <si>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</si>
  <si>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</si>
  <si>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</si>
  <si>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</si>
  <si>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</si>
  <si>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</si>
  <si>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</si>
  <si>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</si>
  <si>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</si>
  <si>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</si>
  <si>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</si>
  <si>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</si>
  <si>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</si>
  <si>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</si>
  <si>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</si>
  <si>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</si>
  <si>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</si>
  <si>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</si>
  <si>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</si>
  <si>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</si>
  <si>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>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</si>
  <si>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</si>
  <si>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</si>
  <si>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</si>
  <si>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</si>
  <si>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</si>
  <si>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</si>
  <si>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</si>
  <si>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</si>
  <si>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</si>
  <si>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</si>
  <si>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</si>
  <si>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</si>
  <si>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</si>
  <si>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</si>
  <si>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0430328180</t>
  </si>
  <si>
    <t>Выполнение работ по ремонту Воинских захоронений на 16 км за счет средств местного бюджета</t>
  </si>
  <si>
    <t>0430328170</t>
  </si>
  <si>
    <t>Выполнение работ по ремонту места захоронения Героя Советского Союза Иллюшко П.И.</t>
  </si>
  <si>
    <t>0430327700</t>
  </si>
  <si>
    <t>Вывоз твердых коммунальных отходов с территории кладбищ</t>
  </si>
  <si>
    <t>0430327690</t>
  </si>
  <si>
    <t>Разработка проекта санитарно-защитной зоны объекта "Кладбище"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</si>
  <si>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</si>
  <si>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</si>
  <si>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</si>
  <si>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</si>
  <si>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0430327470</t>
  </si>
  <si>
    <t>Выполнение работ по ремонту Воинских захоронений на 16 км за счет благотворительных пожертвований от АО "Апатит"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</si>
  <si>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</si>
  <si>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</si>
  <si>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</si>
  <si>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</si>
  <si>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</si>
  <si>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</si>
  <si>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</si>
  <si>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</si>
  <si>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</si>
  <si>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</si>
  <si>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</si>
  <si>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</si>
  <si>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</si>
  <si>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</si>
  <si>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011F2S1210</t>
  </si>
  <si>
    <t>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</si>
  <si>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</si>
  <si>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>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</si>
  <si>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</si>
  <si>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>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</si>
  <si>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011F200000</t>
  </si>
  <si>
    <t>Региональный проект "Формирование комфортной городской среды"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</si>
  <si>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</si>
  <si>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</si>
  <si>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</si>
  <si>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</si>
  <si>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</si>
  <si>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0430660120</t>
  </si>
  <si>
    <t>0502</t>
  </si>
  <si>
    <t>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</si>
  <si>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0430600000</t>
  </si>
  <si>
    <t>Модернизация технологической схемы очистки стоков</t>
  </si>
  <si>
    <t>021016748S</t>
  </si>
  <si>
    <t>0210167486</t>
  </si>
  <si>
    <t>Оказание государственной поддержки моногородам Мурманской области</t>
  </si>
  <si>
    <t>0210167485</t>
  </si>
  <si>
    <t>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</si>
  <si>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0210100000</t>
  </si>
  <si>
    <t>Создание условий для развития приоритетных видов туризма (горнолыжного, зимнего спорта и отдыха)</t>
  </si>
  <si>
    <t>0210000000</t>
  </si>
  <si>
    <t>Подпрограмма "Развитие туризма"</t>
  </si>
  <si>
    <t>Коммунальное хозяйство</t>
  </si>
  <si>
    <t>9700090011</t>
  </si>
  <si>
    <t>0501</t>
  </si>
  <si>
    <t>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</si>
  <si>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</si>
  <si>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>Проведение дезинфекции помещений общего пользования в многоквартирных домах</t>
  </si>
  <si>
    <t>9700000000</t>
  </si>
  <si>
    <t>Непрограммная деятельность МКУ "Управление Кировским городским хозяйством"</t>
  </si>
  <si>
    <t>123F36748S</t>
  </si>
  <si>
    <t>Обеспечение мероприятий по переселению граждан из аварийного жилищного фонда за счет средств местного бюджета</t>
  </si>
  <si>
    <t>123F367484</t>
  </si>
  <si>
    <t>Обеспечение мероприятий по переселению граждан из аварийного жилищного фонда</t>
  </si>
  <si>
    <t>123F367483</t>
  </si>
  <si>
    <t>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</si>
  <si>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123F300000</t>
  </si>
  <si>
    <t>Региональный проект "Обеспечение устойчивого сокращения непригодного для проживания жилищного фонда"</t>
  </si>
  <si>
    <t>1230127810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</si>
  <si>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</si>
  <si>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</si>
  <si>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</si>
  <si>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</si>
  <si>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</si>
  <si>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1220128310</t>
  </si>
  <si>
    <t>Определение стоимости содержания общего имущества многоквартирных домов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</si>
  <si>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</si>
  <si>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</si>
  <si>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</si>
  <si>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</si>
  <si>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</si>
  <si>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</si>
  <si>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</si>
  <si>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</si>
  <si>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</si>
  <si>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</si>
  <si>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</si>
  <si>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</si>
  <si>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</si>
  <si>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0530175610</t>
  </si>
  <si>
    <t>0412</t>
  </si>
  <si>
    <t>0240175510</t>
  </si>
  <si>
    <t>0240127250</t>
  </si>
  <si>
    <t>Финансовое обеспечение текущей деятельности МКУ "Центр развития туризма и бизнеса г. Кировска"</t>
  </si>
  <si>
    <t>0240113060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</si>
  <si>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</si>
  <si>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</si>
  <si>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</si>
  <si>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</si>
  <si>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0230160140</t>
  </si>
  <si>
    <t>Субсидии некоммерческим организациям, оказывающим услуги по поддержке и развитию субъектов малого и среднего предпринимательства</t>
  </si>
  <si>
    <t>02201S0550</t>
  </si>
  <si>
    <t>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</si>
  <si>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</si>
  <si>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</si>
  <si>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</si>
  <si>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</si>
  <si>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>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</si>
  <si>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</si>
  <si>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</si>
  <si>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</si>
  <si>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</si>
  <si>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02101L3840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</si>
  <si>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</si>
  <si>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</si>
  <si>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</si>
  <si>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</si>
  <si>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</si>
  <si>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</si>
  <si>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</si>
  <si>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0510227880</t>
  </si>
  <si>
    <t>0409</t>
  </si>
  <si>
    <t>Обеспечение транспортного обслуживания муниципальных учреждений и объектов</t>
  </si>
  <si>
    <t>0510227480</t>
  </si>
  <si>
    <t>Приобретение снегоочистителя фрезерно-роторного (по договору лизинга)</t>
  </si>
  <si>
    <t>05101S9110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</si>
  <si>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</si>
  <si>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</si>
  <si>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</si>
  <si>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</si>
  <si>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>0510149100</t>
  </si>
  <si>
    <t>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</si>
  <si>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0510123710</t>
  </si>
  <si>
    <t>Ремонт дворовых территорий,  проездов к дворовым территориям многоквартирных домов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</si>
  <si>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</si>
  <si>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</si>
  <si>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</si>
  <si>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</si>
  <si>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</si>
  <si>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0530177200</t>
  </si>
  <si>
    <t>0408</t>
  </si>
  <si>
    <t>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</si>
  <si>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</si>
  <si>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>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</si>
  <si>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</si>
  <si>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</si>
  <si>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</si>
  <si>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</si>
  <si>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</si>
  <si>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</si>
  <si>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</si>
  <si>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</si>
  <si>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9700090240</t>
  </si>
  <si>
    <t>0401</t>
  </si>
  <si>
    <t>Расходы по договорам возмездного оказания консультационных услуг и анкетирования населения города Кировска</t>
  </si>
  <si>
    <t>9000077190</t>
  </si>
  <si>
    <t>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</si>
  <si>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9000000000</t>
  </si>
  <si>
    <t>Непрограммная деятельность</t>
  </si>
  <si>
    <t>Общеэкономические вопросы</t>
  </si>
  <si>
    <t>0400</t>
  </si>
  <si>
    <t>НАЦИОНАЛЬНАЯ ЭКОНОМИКА</t>
  </si>
  <si>
    <t>0314</t>
  </si>
  <si>
    <t>Другие вопросы в области национальной безопасности и правоохранительной деятельности</t>
  </si>
  <si>
    <t>0440227580</t>
  </si>
  <si>
    <t>0310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</si>
  <si>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</si>
  <si>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</si>
  <si>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</si>
  <si>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</si>
  <si>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</si>
  <si>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0440113060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</si>
  <si>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</si>
  <si>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</si>
  <si>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</si>
  <si>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</si>
  <si>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</si>
  <si>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</si>
  <si>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</si>
  <si>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</si>
  <si>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</si>
  <si>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</si>
  <si>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</si>
  <si>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</si>
  <si>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</si>
  <si>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</si>
  <si>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</si>
  <si>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</si>
  <si>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</si>
  <si>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</si>
  <si>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</si>
  <si>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</si>
  <si>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</si>
  <si>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</si>
  <si>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</si>
  <si>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>Средства, зарезервированные на софинансирование расходов в рамках реализации областных региональных программ</t>
  </si>
  <si>
    <t>9300090030</t>
  </si>
  <si>
    <t>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</si>
  <si>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</si>
  <si>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>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</si>
  <si>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</si>
  <si>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>Непрограммная деятельность Финансово-экономического управления администрации города Кировска</t>
  </si>
  <si>
    <t>9000028140</t>
  </si>
  <si>
    <t>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</si>
  <si>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1100228230</t>
  </si>
  <si>
    <t>Вклад в уставный фонд муниципального унитарного предприятия "УК Городская электрическая сеть"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</si>
  <si>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</si>
  <si>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</si>
  <si>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</si>
  <si>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</si>
  <si>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</si>
  <si>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</si>
  <si>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</si>
  <si>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</si>
  <si>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</si>
  <si>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</si>
  <si>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</si>
  <si>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</si>
  <si>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</si>
  <si>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</si>
  <si>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</si>
  <si>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</si>
  <si>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</si>
  <si>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</si>
  <si>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</si>
  <si>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</si>
  <si>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1100124520</t>
  </si>
  <si>
    <t>Обеспечение охраны в муниципальных помещениях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</si>
  <si>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</si>
  <si>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</si>
  <si>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</si>
  <si>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</si>
  <si>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</si>
  <si>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</si>
  <si>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</si>
  <si>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</si>
  <si>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0950313060</t>
  </si>
  <si>
    <t>0950300000</t>
  </si>
  <si>
    <t>Обеспечение содержания и обслуживание объектов улично-дорожной сети МКУ "Центр МТО г. Кировска"</t>
  </si>
  <si>
    <t>0950227560</t>
  </si>
  <si>
    <t>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</si>
  <si>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0950200000</t>
  </si>
  <si>
    <t>Обеспечение комплексной безопасности муниципальных учреждений города Кировска</t>
  </si>
  <si>
    <t>0950124950</t>
  </si>
  <si>
    <t>Обеспечение эксплуатационно-технического обслуживания муниципальных учреждений и объектов</t>
  </si>
  <si>
    <t>0950124860</t>
  </si>
  <si>
    <t>Обеспечение деятельности МКУ "Центр МТО города Кировска"</t>
  </si>
  <si>
    <t>0950113060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</si>
  <si>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</si>
  <si>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</si>
  <si>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</si>
  <si>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</si>
  <si>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</si>
  <si>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</si>
  <si>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0940113060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</si>
  <si>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</si>
  <si>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</si>
  <si>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</si>
  <si>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</si>
  <si>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0930124800</t>
  </si>
  <si>
    <t>Обеспечение деятельности МКУ "МФЦ г. Кировска"</t>
  </si>
  <si>
    <t>0930113060</t>
  </si>
  <si>
    <t>0930100000</t>
  </si>
  <si>
    <t>Финансовое обеспечение текущей деятельности МКУ "МФЦ г. Кировска"</t>
  </si>
  <si>
    <t>0930000000</t>
  </si>
  <si>
    <t>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</si>
  <si>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</si>
  <si>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>Обеспечение деятельности МКУ  "Центр учета г. Кировска"</t>
  </si>
  <si>
    <t>0920113060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</si>
  <si>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</si>
  <si>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</si>
  <si>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</si>
  <si>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</si>
  <si>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</si>
  <si>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>Проведение Всероссийской переписи населения 2020 года</t>
  </si>
  <si>
    <t>0910227910</t>
  </si>
  <si>
    <t>Прочие расходы и услуги муниципального образования город Кировск с подведомственной территорией</t>
  </si>
  <si>
    <t>0910175560</t>
  </si>
  <si>
    <t>0910175550</t>
  </si>
  <si>
    <t>0910175540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</si>
  <si>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</si>
  <si>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</si>
  <si>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</si>
  <si>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</si>
  <si>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</si>
  <si>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</si>
  <si>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</si>
  <si>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</si>
  <si>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</si>
  <si>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</si>
  <si>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</si>
  <si>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</si>
  <si>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</si>
  <si>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Другие общегосударственные вопросы</t>
  </si>
  <si>
    <t>9200090010</t>
  </si>
  <si>
    <t>0111</t>
  </si>
  <si>
    <t>Резервный фонд администрации города Кировска</t>
  </si>
  <si>
    <t>Резервные фонды</t>
  </si>
  <si>
    <t>9400013060</t>
  </si>
  <si>
    <t>0106</t>
  </si>
  <si>
    <t>9400006030</t>
  </si>
  <si>
    <t>Расходы на обеспечение функций работников органов местного самоуправления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</si>
  <si>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</si>
  <si>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</si>
  <si>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</si>
  <si>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города Кировска</t>
  </si>
  <si>
    <t>9400000000</t>
  </si>
  <si>
    <t>Непрограммная деятельность Контрольно-счетного органа города Кировска с подведомственной территорией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</si>
  <si>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</si>
  <si>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</si>
  <si>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</si>
  <si>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</si>
  <si>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</si>
  <si>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</si>
  <si>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</si>
  <si>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0910108210</t>
  </si>
  <si>
    <t>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</si>
  <si>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</si>
  <si>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</si>
  <si>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</si>
  <si>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</si>
  <si>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</si>
  <si>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</si>
  <si>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</si>
  <si>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</si>
  <si>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</si>
  <si>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</si>
  <si>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</si>
  <si>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</si>
  <si>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</si>
  <si>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</si>
  <si>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образования город Кировск с подведомственной территорией</t>
  </si>
  <si>
    <t>9100001010</t>
  </si>
  <si>
    <t>Расходы на выплаты по оплате труда главы муниципального образования город Кировск с подведомственной территорией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</si>
  <si>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</si>
  <si>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</si>
  <si>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</si>
  <si>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</si>
  <si>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</si>
  <si>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</si>
  <si>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</si>
  <si>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</si>
  <si>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</si>
  <si>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</si>
  <si>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2023</t>
  </si>
  <si>
    <t>Сумма на 2022</t>
  </si>
  <si>
    <t>Сумма на 2021</t>
  </si>
  <si>
    <t>Код 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</si>
  <si>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</si>
  <si>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</si>
  <si>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</si>
  <si>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</si>
  <si>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</si>
  <si>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_______2021 №____</t>
  </si>
  <si>
    <t>Приложение 4</t>
  </si>
  <si>
    <t>013</t>
  </si>
  <si>
    <t>Контрольно-счетный орган города Кировска с подведомственной территорией</t>
  </si>
  <si>
    <t>Администрация города Кировска с подведомственной территорией</t>
  </si>
  <si>
    <t>Совет депутатов города Кировска с подведомственной территорией</t>
  </si>
  <si>
    <t>8</t>
  </si>
  <si>
    <t>Код группы вида расхода</t>
  </si>
  <si>
    <t>Код главного распорядителя</t>
  </si>
  <si>
    <t xml:space="preserve"> Ведомственная структура расходов бюджета на 2021 год и плановый период 2022-2023 годов </t>
  </si>
  <si>
    <t>от _______2021 № _____</t>
  </si>
  <si>
    <t>Приложение 5</t>
  </si>
  <si>
    <t>Сумма на 2023 год</t>
  </si>
  <si>
    <t>Сумма на 2022 год</t>
  </si>
  <si>
    <t>Сумма на 2021 год</t>
  </si>
  <si>
    <t>Перечень муниципальных программ, учтённых при формировании местного бюджета на 2021 год и плановый период 2022-2023 годов</t>
  </si>
  <si>
    <t>от _______2021 № ______</t>
  </si>
  <si>
    <t>Приложение 6</t>
  </si>
  <si>
    <t>Всего источников финансирования дефицита</t>
  </si>
  <si>
    <t>Уменьшение прочих остатков денежных средств бюджетов городских округов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</si>
  <si>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</si>
  <si>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</si>
  <si>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</si>
  <si>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</si>
  <si>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</si>
  <si>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</si>
  <si>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</si>
  <si>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городских округов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</si>
  <si>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</si>
  <si>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</si>
  <si>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</si>
  <si>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</si>
  <si>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</si>
  <si>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</si>
  <si>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</si>
  <si>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</si>
  <si>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</si>
  <si>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</si>
  <si>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000 01 03 01 00 04 2000 810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</si>
  <si>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</si>
  <si>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</si>
  <si>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</si>
  <si>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</si>
  <si>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</si>
  <si>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</si>
  <si>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</si>
  <si>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000 01 03 01 00 04 2000 710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</si>
  <si>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</si>
  <si>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000 01 03 01 00 04 1000 710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</si>
  <si>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</si>
  <si>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</si>
  <si>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</si>
  <si>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</si>
  <si>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</si>
  <si>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</si>
  <si>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</si>
  <si>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</si>
  <si>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</si>
  <si>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</si>
  <si>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</si>
  <si>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</si>
  <si>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 xml:space="preserve">Получение кредитов от кредитных организаций бюджетами городских округов  в валюте Российской Федерации  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</si>
  <si>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</si>
  <si>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</si>
  <si>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</si>
  <si>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</si>
  <si>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</si>
  <si>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</si>
  <si>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</si>
  <si>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</si>
  <si>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</si>
  <si>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</si>
  <si>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2021  №  ____ </t>
    </r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</si>
  <si>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</si>
  <si>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</si>
  <si>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</si>
  <si>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</si>
  <si>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</si>
  <si>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65 000 000,00 руб. (22.03.2023)                    118425873,19 руб.</t>
  </si>
  <si>
    <t xml:space="preserve">70 000 000,00 руб. (10.03.2022);                49 427 850,00 руб.  (01.06.2022);                    79 239 649,30 руб. (09.11.2022)      </t>
  </si>
  <si>
    <r>
      <t xml:space="preserve">65 000 000,00 руб. (21.02.2021);               </t>
    </r>
    <r>
      <rPr>
        <sz val="12"/>
        <color indexed="8"/>
        <rFont val="Times New Roman"/>
        <family val="1"/>
        <charset val="204"/>
      </rPr>
      <t xml:space="preserve">71 000 000,00 руб.  (24.11.2021)                          </t>
    </r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</si>
  <si>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</si>
  <si>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</si>
  <si>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</si>
  <si>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</si>
  <si>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</si>
  <si>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</si>
  <si>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      от ________ 2021 № ___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</si>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</sst>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54">
    <xf numFmtId="0" fontId="0" fillId="0" borderId="0"/>
    <xf numFmtId="9" fontId="10" fillId="0" borderId="0" applyFont="0" applyFill="0" applyBorder="0" applyAlignment="0" applyProtection="0"/>
    <xf numFmtId="0" fontId="21" fillId="0" borderId="0"/>
    <xf numFmtId="0" fontId="10" fillId="0" borderId="0"/>
    <xf numFmtId="0" fontId="23" fillId="0" borderId="0"/>
    <xf numFmtId="0" fontId="24" fillId="0" borderId="0">
      <alignment horizontal="left" vertical="top" wrapText="1"/>
    </xf>
    <xf numFmtId="0" fontId="24" fillId="0" borderId="14"/>
    <xf numFmtId="4" fontId="25" fillId="4" borderId="15">
      <alignment horizontal="right" shrinkToFit="1"/>
    </xf>
    <xf numFmtId="4" fontId="25" fillId="4" borderId="16">
      <alignment horizontal="right" shrinkToFit="1"/>
    </xf>
    <xf numFmtId="0" fontId="25" fillId="4" borderId="16"/>
    <xf numFmtId="0" fontId="25" fillId="4" borderId="17"/>
    <xf numFmtId="0" fontId="24" fillId="0" borderId="18"/>
    <xf numFmtId="0" fontId="24" fillId="0" borderId="19"/>
    <xf numFmtId="0" fontId="24" fillId="0" borderId="20"/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  <xf numFmtId="4" fontId="27" fillId="5" borderId="21">
      <alignment horizontal="right" vertical="top" shrinkToFit="1"/>
    </xf>
    <xf numFmtId="4" fontId="27" fillId="5" borderId="22">
      <alignment horizontal="right" vertical="top" shrinkToFit="1"/>
    </xf>
    <xf numFmtId="0" fontId="27" fillId="5" borderId="22">
      <alignment horizontal="left" vertical="top" wrapText="1"/>
    </xf>
    <xf numFmtId="0" fontId="27" fillId="5" borderId="23">
      <alignment horizontal="left" vertical="top" wrapText="1"/>
    </xf>
    <xf numFmtId="4" fontId="27" fillId="6" borderId="24">
      <alignment horizontal="right" vertical="top" shrinkToFit="1"/>
    </xf>
    <xf numFmtId="4" fontId="27" fillId="6" borderId="25">
      <alignment horizontal="right" vertical="top" shrinkToFit="1"/>
    </xf>
    <xf numFmtId="0" fontId="27" fillId="6" borderId="25">
      <alignment horizontal="left" vertical="top" wrapText="1"/>
    </xf>
    <xf numFmtId="0" fontId="27" fillId="6" borderId="26">
      <alignment horizontal="left" vertical="top" wrapText="1"/>
    </xf>
    <xf numFmtId="4" fontId="25" fillId="7" borderId="27">
      <alignment horizontal="right" vertical="top" shrinkToFit="1"/>
    </xf>
    <xf numFmtId="4" fontId="25" fillId="7" borderId="28">
      <alignment horizontal="right" vertical="top" wrapText="1" shrinkToFit="1"/>
    </xf>
    <xf numFmtId="0" fontId="25" fillId="7" borderId="28">
      <alignment horizontal="left" vertical="top" wrapText="1"/>
    </xf>
    <xf numFmtId="0" fontId="25" fillId="7" borderId="29">
      <alignment horizontal="left" vertical="top" wrapText="1"/>
    </xf>
    <xf numFmtId="49" fontId="27" fillId="0" borderId="30">
      <alignment horizontal="center" vertical="center" wrapText="1"/>
    </xf>
    <xf numFmtId="49" fontId="27" fillId="0" borderId="31">
      <alignment horizontal="center" vertical="center" wrapText="1"/>
    </xf>
    <xf numFmtId="49" fontId="27" fillId="0" borderId="32">
      <alignment horizontal="center" vertical="center" wrapText="1"/>
    </xf>
    <xf numFmtId="49" fontId="27" fillId="0" borderId="33">
      <alignment horizontal="center" vertical="center" wrapText="1"/>
    </xf>
    <xf numFmtId="49" fontId="27" fillId="0" borderId="34">
      <alignment horizontal="center" vertical="center" wrapText="1"/>
    </xf>
    <xf numFmtId="49" fontId="27" fillId="0" borderId="35">
      <alignment horizontal="center" vertical="center" wrapText="1"/>
    </xf>
    <xf numFmtId="0" fontId="24" fillId="0" borderId="0">
      <alignment horizontal="right" vertical="top" wrapText="1"/>
    </xf>
    <xf numFmtId="0" fontId="28" fillId="0" borderId="0">
      <alignment horizontal="center" vertical="top" wrapText="1"/>
    </xf>
    <xf numFmtId="4" fontId="24" fillId="0" borderId="21">
      <alignment horizontal="right" vertical="top" shrinkToFit="1"/>
    </xf>
    <xf numFmtId="4" fontId="24" fillId="0" borderId="22">
      <alignment horizontal="right" vertical="top" shrinkToFit="1"/>
    </xf>
    <xf numFmtId="0" fontId="24" fillId="0" borderId="22">
      <alignment horizontal="left" vertical="top" wrapText="1"/>
    </xf>
    <xf numFmtId="0" fontId="26" fillId="0" borderId="23">
      <alignment horizontal="left" vertical="top" wrapText="1"/>
    </xf>
  </cellStyleXfs>
  <cellXfs count="25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justify" vertical="center" wrapText="1"/>
    </xf>
    <xf numFmtId="4" fontId="16" fillId="0" borderId="2" xfId="0" quotePrefix="1" applyNumberFormat="1" applyFont="1" applyFill="1" applyBorder="1" applyAlignment="1">
      <alignment horizontal="right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4" fontId="12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justify" vertical="center" wrapText="1"/>
    </xf>
    <xf numFmtId="49" fontId="12" fillId="0" borderId="2" xfId="2" quotePrefix="1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justify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2" fillId="0" borderId="2" xfId="0" quotePrefix="1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vertical="top" wrapText="1"/>
    </xf>
    <xf numFmtId="2" fontId="16" fillId="0" borderId="2" xfId="0" applyNumberFormat="1" applyFont="1" applyFill="1" applyBorder="1" applyAlignment="1">
      <alignment vertical="center" wrapText="1"/>
    </xf>
    <xf numFmtId="2" fontId="19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2" fillId="0" borderId="0" xfId="3" applyNumberFormat="1" applyFont="1" applyFill="1" applyBorder="1" applyAlignment="1">
      <alignment horizontal="center" wrapText="1"/>
    </xf>
    <xf numFmtId="1" fontId="22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3" fillId="0" borderId="0" xfId="4" applyProtection="1">
      <protection locked="0"/>
    </xf>
    <xf numFmtId="0" fontId="24" fillId="0" borderId="0" xfId="5">
      <alignment horizontal="left" vertical="top" wrapText="1"/>
    </xf>
    <xf numFmtId="0" fontId="24" fillId="0" borderId="0" xfId="5" applyNumberFormat="1" applyProtection="1">
      <alignment horizontal="left" vertical="top" wrapText="1"/>
    </xf>
    <xf numFmtId="0" fontId="24" fillId="0" borderId="14" xfId="6" applyNumberFormat="1" applyProtection="1"/>
    <xf numFmtId="4" fontId="25" fillId="4" borderId="15" xfId="7" applyNumberFormat="1" applyProtection="1">
      <alignment horizontal="right" shrinkToFit="1"/>
    </xf>
    <xf numFmtId="4" fontId="25" fillId="4" borderId="16" xfId="8" applyNumberFormat="1" applyProtection="1">
      <alignment horizontal="right" shrinkToFit="1"/>
    </xf>
    <xf numFmtId="0" fontId="25" fillId="4" borderId="16" xfId="9" applyNumberFormat="1" applyProtection="1"/>
    <xf numFmtId="0" fontId="25" fillId="4" borderId="17" xfId="10" applyNumberFormat="1" applyProtection="1"/>
    <xf numFmtId="0" fontId="24" fillId="0" borderId="18" xfId="11" applyNumberFormat="1" applyProtection="1"/>
    <xf numFmtId="0" fontId="24" fillId="0" borderId="19" xfId="12" applyNumberFormat="1" applyProtection="1"/>
    <xf numFmtId="0" fontId="24" fillId="0" borderId="20" xfId="13" applyNumberFormat="1" applyProtection="1"/>
    <xf numFmtId="4" fontId="24" fillId="0" borderId="21" xfId="14" applyNumberFormat="1" applyProtection="1">
      <alignment horizontal="right" vertical="top" shrinkToFit="1"/>
    </xf>
    <xf numFmtId="4" fontId="24" fillId="0" borderId="22" xfId="15" applyNumberFormat="1" applyProtection="1">
      <alignment horizontal="right" vertical="top" shrinkToFit="1"/>
    </xf>
    <xf numFmtId="0" fontId="24" fillId="0" borderId="22" xfId="16" quotePrefix="1" applyNumberFormat="1" applyProtection="1">
      <alignment horizontal="left" vertical="top" wrapText="1"/>
    </xf>
    <xf numFmtId="0" fontId="26" fillId="0" borderId="23" xfId="17" quotePrefix="1" applyNumberFormat="1" applyProtection="1">
      <alignment horizontal="left" vertical="top" wrapText="1"/>
    </xf>
    <xf numFmtId="4" fontId="24" fillId="0" borderId="21" xfId="18" applyNumberFormat="1" applyProtection="1">
      <alignment horizontal="right" vertical="top" shrinkToFit="1"/>
    </xf>
    <xf numFmtId="4" fontId="24" fillId="0" borderId="22" xfId="19" applyNumberFormat="1" applyProtection="1">
      <alignment horizontal="right" vertical="top" shrinkToFit="1"/>
    </xf>
    <xf numFmtId="0" fontId="24" fillId="0" borderId="22" xfId="20" applyNumberFormat="1" applyProtection="1">
      <alignment horizontal="left" vertical="top" wrapText="1"/>
    </xf>
    <xf numFmtId="0" fontId="24" fillId="0" borderId="22" xfId="20" quotePrefix="1" applyNumberFormat="1" applyProtection="1">
      <alignment horizontal="left" vertical="top" wrapText="1"/>
    </xf>
    <xf numFmtId="0" fontId="26" fillId="0" borderId="23" xfId="21" quotePrefix="1" applyNumberFormat="1" applyProtection="1">
      <alignment horizontal="left" vertical="top" wrapText="1"/>
    </xf>
    <xf numFmtId="4" fontId="24" fillId="0" borderId="21" xfId="22" applyNumberFormat="1" applyProtection="1">
      <alignment horizontal="right" vertical="top" shrinkToFit="1"/>
    </xf>
    <xf numFmtId="4" fontId="24" fillId="0" borderId="22" xfId="23" applyNumberFormat="1" applyProtection="1">
      <alignment horizontal="right" vertical="top" shrinkToFit="1"/>
    </xf>
    <xf numFmtId="0" fontId="24" fillId="0" borderId="22" xfId="24" applyNumberFormat="1" applyProtection="1">
      <alignment horizontal="left" vertical="top" wrapText="1"/>
    </xf>
    <xf numFmtId="0" fontId="24" fillId="0" borderId="22" xfId="24" quotePrefix="1" applyNumberFormat="1" applyProtection="1">
      <alignment horizontal="left" vertical="top" wrapText="1"/>
    </xf>
    <xf numFmtId="0" fontId="26" fillId="0" borderId="23" xfId="25" quotePrefix="1" applyNumberFormat="1" applyProtection="1">
      <alignment horizontal="left" vertical="top" wrapText="1"/>
    </xf>
    <xf numFmtId="4" fontId="24" fillId="0" borderId="21" xfId="26" applyNumberFormat="1" applyProtection="1">
      <alignment horizontal="right" vertical="top" shrinkToFit="1"/>
    </xf>
    <xf numFmtId="4" fontId="24" fillId="0" borderId="22" xfId="27" applyNumberFormat="1" applyProtection="1">
      <alignment horizontal="right" vertical="top" shrinkToFit="1"/>
    </xf>
    <xf numFmtId="0" fontId="24" fillId="0" borderId="22" xfId="28" applyNumberFormat="1" applyProtection="1">
      <alignment horizontal="left" vertical="top" wrapText="1"/>
    </xf>
    <xf numFmtId="0" fontId="24" fillId="0" borderId="22" xfId="28" quotePrefix="1" applyNumberFormat="1" applyProtection="1">
      <alignment horizontal="left" vertical="top" wrapText="1"/>
    </xf>
    <xf numFmtId="0" fontId="26" fillId="0" borderId="23" xfId="29" quotePrefix="1" applyNumberFormat="1" applyProtection="1">
      <alignment horizontal="left" vertical="top" wrapText="1"/>
    </xf>
    <xf numFmtId="4" fontId="27" fillId="5" borderId="21" xfId="30" applyNumberFormat="1" applyProtection="1">
      <alignment horizontal="right" vertical="top" shrinkToFit="1"/>
    </xf>
    <xf numFmtId="4" fontId="27" fillId="5" borderId="22" xfId="31" applyNumberFormat="1" applyProtection="1">
      <alignment horizontal="right" vertical="top" shrinkToFit="1"/>
    </xf>
    <xf numFmtId="0" fontId="27" fillId="5" borderId="22" xfId="32" applyNumberFormat="1" applyProtection="1">
      <alignment horizontal="left" vertical="top" wrapText="1"/>
    </xf>
    <xf numFmtId="0" fontId="27" fillId="5" borderId="22" xfId="32" quotePrefix="1" applyNumberFormat="1" applyProtection="1">
      <alignment horizontal="left" vertical="top" wrapText="1"/>
    </xf>
    <xf numFmtId="0" fontId="27" fillId="5" borderId="23" xfId="33" quotePrefix="1" applyNumberFormat="1" applyProtection="1">
      <alignment horizontal="left" vertical="top" wrapText="1"/>
    </xf>
    <xf numFmtId="4" fontId="27" fillId="6" borderId="24" xfId="34" applyNumberFormat="1" applyProtection="1">
      <alignment horizontal="right" vertical="top" shrinkToFit="1"/>
    </xf>
    <xf numFmtId="4" fontId="27" fillId="6" borderId="25" xfId="35" applyNumberFormat="1" applyProtection="1">
      <alignment horizontal="right" vertical="top" shrinkToFit="1"/>
    </xf>
    <xf numFmtId="0" fontId="27" fillId="6" borderId="25" xfId="36" applyNumberFormat="1" applyProtection="1">
      <alignment horizontal="left" vertical="top" wrapText="1"/>
    </xf>
    <xf numFmtId="0" fontId="27" fillId="6" borderId="25" xfId="36" quotePrefix="1" applyNumberFormat="1" applyProtection="1">
      <alignment horizontal="left" vertical="top" wrapText="1"/>
    </xf>
    <xf numFmtId="0" fontId="27" fillId="6" borderId="26" xfId="37" quotePrefix="1" applyNumberFormat="1" applyProtection="1">
      <alignment horizontal="left" vertical="top" wrapText="1"/>
    </xf>
    <xf numFmtId="4" fontId="25" fillId="7" borderId="27" xfId="38" applyNumberFormat="1" applyProtection="1">
      <alignment horizontal="right" vertical="top" shrinkToFit="1"/>
    </xf>
    <xf numFmtId="4" fontId="25" fillId="7" borderId="28" xfId="39" applyNumberFormat="1" applyProtection="1">
      <alignment horizontal="right" vertical="top" wrapText="1" shrinkToFit="1"/>
    </xf>
    <xf numFmtId="0" fontId="25" fillId="7" borderId="28" xfId="40" applyNumberFormat="1" applyProtection="1">
      <alignment horizontal="left" vertical="top" wrapText="1"/>
    </xf>
    <xf numFmtId="0" fontId="25" fillId="7" borderId="28" xfId="40" quotePrefix="1" applyNumberFormat="1" applyProtection="1">
      <alignment horizontal="left" vertical="top" wrapText="1"/>
    </xf>
    <xf numFmtId="0" fontId="25" fillId="7" borderId="29" xfId="41" quotePrefix="1" applyNumberFormat="1" applyProtection="1">
      <alignment horizontal="left" vertical="top" wrapText="1"/>
    </xf>
    <xf numFmtId="49" fontId="27" fillId="0" borderId="30" xfId="42" applyNumberFormat="1" applyProtection="1">
      <alignment horizontal="center" vertical="center" wrapText="1"/>
    </xf>
    <xf numFmtId="49" fontId="27" fillId="0" borderId="31" xfId="43" applyNumberFormat="1" applyProtection="1">
      <alignment horizontal="center" vertical="center" wrapText="1"/>
    </xf>
    <xf numFmtId="49" fontId="27" fillId="0" borderId="32" xfId="44" applyNumberFormat="1" applyProtection="1">
      <alignment horizontal="center" vertical="center" wrapText="1"/>
    </xf>
    <xf numFmtId="49" fontId="27" fillId="0" borderId="33" xfId="45" applyNumberFormat="1" applyProtection="1">
      <alignment horizontal="center" vertical="center" wrapText="1"/>
    </xf>
    <xf numFmtId="49" fontId="27" fillId="0" borderId="34" xfId="46" applyNumberFormat="1" applyProtection="1">
      <alignment horizontal="center" vertical="center" wrapText="1"/>
    </xf>
    <xf numFmtId="49" fontId="27" fillId="0" borderId="35" xfId="47" applyNumberFormat="1" applyProtection="1">
      <alignment horizontal="center" vertical="center" wrapText="1"/>
    </xf>
    <xf numFmtId="0" fontId="24" fillId="0" borderId="0" xfId="48">
      <alignment horizontal="right" vertical="top" wrapText="1"/>
    </xf>
    <xf numFmtId="0" fontId="24" fillId="0" borderId="0" xfId="48" applyNumberFormat="1" applyProtection="1">
      <alignment horizontal="right" vertical="top" wrapText="1"/>
    </xf>
    <xf numFmtId="0" fontId="28" fillId="0" borderId="0" xfId="49">
      <alignment horizontal="center" vertical="top" wrapText="1"/>
    </xf>
    <xf numFmtId="0" fontId="28" fillId="0" borderId="0" xfId="49" applyNumberFormat="1" applyProtection="1">
      <alignment horizontal="center" vertical="top" wrapText="1"/>
    </xf>
    <xf numFmtId="0" fontId="29" fillId="0" borderId="0" xfId="4" applyFont="1" applyAlignment="1" applyProtection="1">
      <alignment horizontal="right"/>
      <protection locked="0"/>
    </xf>
    <xf numFmtId="4" fontId="24" fillId="0" borderId="21" xfId="50" applyNumberFormat="1" applyProtection="1">
      <alignment horizontal="right" vertical="top" shrinkToFit="1"/>
    </xf>
    <xf numFmtId="4" fontId="24" fillId="0" borderId="22" xfId="51" applyNumberFormat="1" applyProtection="1">
      <alignment horizontal="right" vertical="top" shrinkToFit="1"/>
    </xf>
    <xf numFmtId="0" fontId="24" fillId="0" borderId="22" xfId="52" quotePrefix="1" applyNumberFormat="1" applyProtection="1">
      <alignment horizontal="left" vertical="top" wrapText="1"/>
    </xf>
    <xf numFmtId="0" fontId="26" fillId="0" borderId="23" xfId="53" quotePrefix="1" applyNumberFormat="1" applyProtection="1">
      <alignment horizontal="left" vertical="top" wrapText="1"/>
    </xf>
    <xf numFmtId="0" fontId="24" fillId="0" borderId="22" xfId="16" applyNumberForma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30" fillId="0" borderId="0" xfId="0" quotePrefix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Fill="1" applyBorder="1" applyAlignment="1">
      <alignment horizontal="justify" wrapText="1"/>
    </xf>
    <xf numFmtId="0" fontId="32" fillId="0" borderId="0" xfId="0" quotePrefix="1" applyFont="1" applyBorder="1" applyAlignment="1">
      <alignment horizontal="center"/>
    </xf>
    <xf numFmtId="0" fontId="0" fillId="8" borderId="0" xfId="0" applyFill="1"/>
    <xf numFmtId="4" fontId="31" fillId="3" borderId="2" xfId="0" applyNumberFormat="1" applyFont="1" applyFill="1" applyBorder="1"/>
    <xf numFmtId="4" fontId="33" fillId="3" borderId="2" xfId="0" applyNumberFormat="1" applyFont="1" applyFill="1" applyBorder="1"/>
    <xf numFmtId="0" fontId="31" fillId="3" borderId="2" xfId="0" applyFont="1" applyFill="1" applyBorder="1" applyAlignment="1">
      <alignment horizontal="justify" wrapText="1"/>
    </xf>
    <xf numFmtId="0" fontId="32" fillId="3" borderId="2" xfId="0" quotePrefix="1" applyFont="1" applyFill="1" applyBorder="1" applyAlignment="1">
      <alignment horizontal="center"/>
    </xf>
    <xf numFmtId="4" fontId="34" fillId="3" borderId="2" xfId="0" applyNumberFormat="1" applyFont="1" applyFill="1" applyBorder="1"/>
    <xf numFmtId="4" fontId="35" fillId="3" borderId="2" xfId="0" applyNumberFormat="1" applyFont="1" applyFill="1" applyBorder="1"/>
    <xf numFmtId="0" fontId="34" fillId="3" borderId="2" xfId="0" applyFont="1" applyFill="1" applyBorder="1" applyAlignment="1">
      <alignment horizontal="justify" wrapText="1"/>
    </xf>
    <xf numFmtId="0" fontId="36" fillId="3" borderId="2" xfId="0" quotePrefix="1" applyFont="1" applyFill="1" applyBorder="1" applyAlignment="1">
      <alignment horizontal="center"/>
    </xf>
    <xf numFmtId="4" fontId="1" fillId="3" borderId="2" xfId="0" applyNumberFormat="1" applyFont="1" applyFill="1" applyBorder="1"/>
    <xf numFmtId="4" fontId="37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30" fillId="3" borderId="2" xfId="0" quotePrefix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right"/>
    </xf>
    <xf numFmtId="4" fontId="35" fillId="3" borderId="11" xfId="0" applyNumberFormat="1" applyFont="1" applyFill="1" applyBorder="1" applyAlignment="1">
      <alignment horizontal="right"/>
    </xf>
    <xf numFmtId="0" fontId="0" fillId="0" borderId="0" xfId="0" applyFill="1"/>
    <xf numFmtId="0" fontId="34" fillId="0" borderId="2" xfId="0" applyFont="1" applyFill="1" applyBorder="1" applyAlignment="1">
      <alignment horizontal="justify" wrapText="1"/>
    </xf>
    <xf numFmtId="0" fontId="36" fillId="0" borderId="2" xfId="0" quotePrefix="1" applyFont="1" applyFill="1" applyBorder="1" applyAlignment="1">
      <alignment horizontal="center"/>
    </xf>
    <xf numFmtId="4" fontId="0" fillId="0" borderId="0" xfId="0" applyNumberFormat="1"/>
    <xf numFmtId="0" fontId="1" fillId="0" borderId="2" xfId="0" applyFont="1" applyFill="1" applyBorder="1" applyAlignment="1">
      <alignment horizontal="justify" wrapText="1"/>
    </xf>
    <xf numFmtId="0" fontId="30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31" fillId="0" borderId="2" xfId="0" applyFont="1" applyFill="1" applyBorder="1" applyAlignment="1">
      <alignment horizontal="justify" wrapText="1"/>
    </xf>
    <xf numFmtId="0" fontId="32" fillId="0" borderId="2" xfId="0" quotePrefix="1" applyFont="1" applyFill="1" applyBorder="1" applyAlignment="1">
      <alignment horizontal="center"/>
    </xf>
    <xf numFmtId="4" fontId="34" fillId="3" borderId="2" xfId="1" applyNumberFormat="1" applyFont="1" applyFill="1" applyBorder="1" applyAlignment="1">
      <alignment horizontal="right"/>
    </xf>
    <xf numFmtId="4" fontId="34" fillId="3" borderId="2" xfId="0" applyNumberFormat="1" applyFont="1" applyFill="1" applyBorder="1" applyAlignment="1">
      <alignment horizontal="right"/>
    </xf>
    <xf numFmtId="4" fontId="35" fillId="3" borderId="2" xfId="0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horizontal="justify"/>
    </xf>
    <xf numFmtId="4" fontId="31" fillId="3" borderId="2" xfId="1" applyNumberFormat="1" applyFont="1" applyFill="1" applyBorder="1" applyAlignment="1">
      <alignment horizontal="right"/>
    </xf>
    <xf numFmtId="4" fontId="31" fillId="3" borderId="2" xfId="0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31" fillId="0" borderId="2" xfId="0" applyFont="1" applyFill="1" applyBorder="1" applyAlignment="1">
      <alignment horizontal="justify"/>
    </xf>
    <xf numFmtId="0" fontId="30" fillId="3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" fillId="0" borderId="0" xfId="0" applyFont="1" applyAlignment="1"/>
    <xf numFmtId="0" fontId="30" fillId="0" borderId="0" xfId="0" applyFont="1" applyAlignment="1"/>
    <xf numFmtId="0" fontId="30" fillId="0" borderId="0" xfId="0" applyFont="1"/>
    <xf numFmtId="49" fontId="30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9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4" fontId="40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4">
    <cellStyle name="ex58" xfId="8"/>
    <cellStyle name="ex59" xfId="7"/>
    <cellStyle name="ex60" xfId="41"/>
    <cellStyle name="ex61" xfId="40"/>
    <cellStyle name="ex62" xfId="39"/>
    <cellStyle name="ex63" xfId="38"/>
    <cellStyle name="ex64" xfId="37"/>
    <cellStyle name="ex65" xfId="36"/>
    <cellStyle name="ex66" xfId="35"/>
    <cellStyle name="ex67" xfId="34"/>
    <cellStyle name="ex68" xfId="33"/>
    <cellStyle name="ex69" xfId="32"/>
    <cellStyle name="ex70" xfId="31"/>
    <cellStyle name="ex71" xfId="30"/>
    <cellStyle name="ex72" xfId="29"/>
    <cellStyle name="ex73" xfId="28"/>
    <cellStyle name="ex74" xfId="27"/>
    <cellStyle name="ex75" xfId="26"/>
    <cellStyle name="ex76" xfId="25"/>
    <cellStyle name="ex77" xfId="24"/>
    <cellStyle name="ex78" xfId="23"/>
    <cellStyle name="ex79" xfId="22"/>
    <cellStyle name="ex80" xfId="21"/>
    <cellStyle name="ex81" xfId="20"/>
    <cellStyle name="ex82" xfId="19"/>
    <cellStyle name="ex83" xfId="18"/>
    <cellStyle name="ex84" xfId="17"/>
    <cellStyle name="ex85" xfId="16"/>
    <cellStyle name="ex86" xfId="15"/>
    <cellStyle name="ex87" xfId="14"/>
    <cellStyle name="ex88" xfId="53"/>
    <cellStyle name="ex89" xfId="52"/>
    <cellStyle name="ex90" xfId="51"/>
    <cellStyle name="ex91" xfId="50"/>
    <cellStyle name="st57" xfId="48"/>
    <cellStyle name="xl_bot_header" xfId="43"/>
    <cellStyle name="xl_bot_left_header" xfId="44"/>
    <cellStyle name="xl_bot_right_header" xfId="42"/>
    <cellStyle name="xl_footer" xfId="5"/>
    <cellStyle name="xl_header" xfId="49"/>
    <cellStyle name="xl_top_header" xfId="46"/>
    <cellStyle name="xl_top_left_header" xfId="47"/>
    <cellStyle name="xl_top_right_header" xfId="45"/>
    <cellStyle name="xl_total_bot" xfId="6"/>
    <cellStyle name="xl_total_center" xfId="9"/>
    <cellStyle name="xl_total_left" xfId="10"/>
    <cellStyle name="xl_total_top" xfId="12"/>
    <cellStyle name="xl_total_top_left" xfId="13"/>
    <cellStyle name="xl_total_top_right" xfId="11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view="pageBreakPreview" zoomScale="80" zoomScaleNormal="100" zoomScaleSheetLayoutView="80" workbookViewId="0">
      <selection activeCell="H42" sqref="H42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37" t="s">
        <v>55</v>
      </c>
      <c r="B1" s="37"/>
      <c r="C1" s="37"/>
    </row>
    <row r="2" spans="1:4" x14ac:dyDescent="0.2">
      <c r="A2" s="38" t="s">
        <v>31</v>
      </c>
      <c r="B2" s="38"/>
      <c r="C2" s="38"/>
      <c r="D2" s="14"/>
    </row>
    <row r="3" spans="1:4" ht="15.75" customHeight="1" x14ac:dyDescent="0.2">
      <c r="A3" s="39" t="s">
        <v>151</v>
      </c>
      <c r="B3" s="39"/>
      <c r="C3" s="39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0" t="s">
        <v>30</v>
      </c>
      <c r="B5" s="40"/>
      <c r="C5" s="40"/>
    </row>
    <row r="6" spans="1:4" ht="19.5" customHeight="1" x14ac:dyDescent="0.2">
      <c r="A6" s="40" t="s">
        <v>95</v>
      </c>
      <c r="B6" s="40"/>
      <c r="C6" s="40"/>
    </row>
    <row r="8" spans="1:4" ht="15.75" customHeight="1" x14ac:dyDescent="0.2">
      <c r="A8" s="41" t="s">
        <v>16</v>
      </c>
      <c r="B8" s="42"/>
      <c r="C8" s="46" t="s">
        <v>28</v>
      </c>
    </row>
    <row r="9" spans="1:4" ht="17.25" customHeight="1" x14ac:dyDescent="0.2">
      <c r="A9" s="43"/>
      <c r="B9" s="44"/>
      <c r="C9" s="47"/>
    </row>
    <row r="10" spans="1:4" ht="54.75" customHeight="1" x14ac:dyDescent="0.2">
      <c r="A10" s="12" t="s">
        <v>10</v>
      </c>
      <c r="B10" s="3" t="s">
        <v>11</v>
      </c>
      <c r="C10" s="48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74</v>
      </c>
      <c r="B12" s="49" t="s">
        <v>75</v>
      </c>
      <c r="C12" s="50"/>
      <c r="D12" s="13"/>
    </row>
    <row r="13" spans="1:4" s="6" customFormat="1" ht="32.25" customHeight="1" x14ac:dyDescent="0.2">
      <c r="A13" s="17" t="s">
        <v>74</v>
      </c>
      <c r="B13" s="18" t="s">
        <v>41</v>
      </c>
      <c r="C13" s="19" t="s">
        <v>24</v>
      </c>
      <c r="D13" s="13"/>
    </row>
    <row r="14" spans="1:4" s="6" customFormat="1" ht="32.25" customHeight="1" x14ac:dyDescent="0.2">
      <c r="A14" s="17" t="s">
        <v>74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74</v>
      </c>
      <c r="B15" s="20" t="s">
        <v>60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115</v>
      </c>
      <c r="D16" s="13"/>
    </row>
    <row r="17" spans="1:4" s="6" customFormat="1" ht="60.75" customHeight="1" x14ac:dyDescent="0.2">
      <c r="A17" s="17" t="s">
        <v>74</v>
      </c>
      <c r="B17" s="20" t="s">
        <v>66</v>
      </c>
      <c r="C17" s="19" t="s">
        <v>45</v>
      </c>
      <c r="D17" s="13"/>
    </row>
    <row r="18" spans="1:4" ht="30" customHeight="1" x14ac:dyDescent="0.2">
      <c r="A18" s="16" t="s">
        <v>1</v>
      </c>
      <c r="B18" s="49" t="s">
        <v>36</v>
      </c>
      <c r="C18" s="50"/>
    </row>
    <row r="19" spans="1:4" ht="101.25" customHeight="1" x14ac:dyDescent="0.2">
      <c r="A19" s="17" t="s">
        <v>1</v>
      </c>
      <c r="B19" s="20" t="s">
        <v>37</v>
      </c>
      <c r="C19" s="22" t="s">
        <v>38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49</v>
      </c>
      <c r="C21" s="22" t="s">
        <v>50</v>
      </c>
    </row>
    <row r="22" spans="1:4" ht="43.5" customHeight="1" x14ac:dyDescent="0.2">
      <c r="A22" s="17" t="s">
        <v>1</v>
      </c>
      <c r="B22" s="23" t="s">
        <v>51</v>
      </c>
      <c r="C22" s="24" t="s">
        <v>52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58</v>
      </c>
      <c r="C24" s="33" t="s">
        <v>102</v>
      </c>
    </row>
    <row r="25" spans="1:4" ht="99" customHeight="1" x14ac:dyDescent="0.2">
      <c r="A25" s="17" t="s">
        <v>1</v>
      </c>
      <c r="B25" s="18" t="s">
        <v>59</v>
      </c>
      <c r="C25" s="33" t="s">
        <v>103</v>
      </c>
    </row>
    <row r="26" spans="1:4" ht="114" customHeight="1" x14ac:dyDescent="0.2">
      <c r="A26" s="17" t="s">
        <v>1</v>
      </c>
      <c r="B26" s="18" t="s">
        <v>143</v>
      </c>
      <c r="C26" s="19" t="s">
        <v>142</v>
      </c>
    </row>
    <row r="27" spans="1:4" ht="87" customHeight="1" x14ac:dyDescent="0.2">
      <c r="A27" s="17" t="s">
        <v>1</v>
      </c>
      <c r="B27" s="18" t="s">
        <v>84</v>
      </c>
      <c r="C27" s="24" t="s">
        <v>85</v>
      </c>
    </row>
    <row r="28" spans="1:4" ht="87" customHeight="1" x14ac:dyDescent="0.2">
      <c r="A28" s="17" t="s">
        <v>1</v>
      </c>
      <c r="B28" s="18" t="s">
        <v>96</v>
      </c>
      <c r="C28" s="24" t="s">
        <v>97</v>
      </c>
    </row>
    <row r="29" spans="1:4" ht="87" customHeight="1" x14ac:dyDescent="0.2">
      <c r="A29" s="17" t="s">
        <v>1</v>
      </c>
      <c r="B29" s="18" t="s">
        <v>98</v>
      </c>
      <c r="C29" s="24" t="s">
        <v>99</v>
      </c>
    </row>
    <row r="30" spans="1:4" ht="66.75" customHeight="1" x14ac:dyDescent="0.2">
      <c r="A30" s="17" t="s">
        <v>1</v>
      </c>
      <c r="B30" s="18" t="s">
        <v>87</v>
      </c>
      <c r="C30" s="24" t="s">
        <v>86</v>
      </c>
    </row>
    <row r="31" spans="1:4" ht="32.25" customHeight="1" x14ac:dyDescent="0.2">
      <c r="A31" s="17" t="s">
        <v>1</v>
      </c>
      <c r="B31" s="18" t="s">
        <v>3</v>
      </c>
      <c r="C31" s="19" t="s">
        <v>2</v>
      </c>
    </row>
    <row r="32" spans="1:4" ht="29.2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83</v>
      </c>
      <c r="C33" s="19" t="s">
        <v>158</v>
      </c>
    </row>
    <row r="34" spans="1:3" ht="84.75" customHeight="1" x14ac:dyDescent="0.2">
      <c r="A34" s="17"/>
      <c r="B34" s="20"/>
      <c r="C34" s="21" t="s">
        <v>159</v>
      </c>
    </row>
    <row r="35" spans="1:3" ht="101.25" customHeight="1" x14ac:dyDescent="0.2">
      <c r="A35" s="17" t="s">
        <v>1</v>
      </c>
      <c r="B35" s="20" t="s">
        <v>106</v>
      </c>
      <c r="C35" s="19" t="s">
        <v>148</v>
      </c>
    </row>
    <row r="36" spans="1:3" ht="67.5" customHeight="1" x14ac:dyDescent="0.2">
      <c r="A36" s="35"/>
      <c r="B36" s="36"/>
      <c r="C36" s="21" t="s">
        <v>146</v>
      </c>
    </row>
    <row r="37" spans="1:3" ht="84" customHeight="1" x14ac:dyDescent="0.2">
      <c r="A37" s="35"/>
      <c r="B37" s="36"/>
      <c r="C37" s="21" t="s">
        <v>147</v>
      </c>
    </row>
    <row r="38" spans="1:3" ht="83.25" customHeight="1" x14ac:dyDescent="0.2">
      <c r="A38" s="17" t="s">
        <v>1</v>
      </c>
      <c r="B38" s="20" t="s">
        <v>161</v>
      </c>
      <c r="C38" s="19" t="s">
        <v>162</v>
      </c>
    </row>
    <row r="39" spans="1:3" ht="48.75" customHeight="1" x14ac:dyDescent="0.2">
      <c r="A39" s="17"/>
      <c r="B39" s="20"/>
      <c r="C39" s="21" t="s">
        <v>163</v>
      </c>
    </row>
    <row r="40" spans="1:3" ht="64.5" customHeight="1" x14ac:dyDescent="0.2">
      <c r="A40" s="17"/>
      <c r="B40" s="20"/>
      <c r="C40" s="21" t="s">
        <v>164</v>
      </c>
    </row>
    <row r="41" spans="1:3" ht="54" customHeight="1" x14ac:dyDescent="0.2">
      <c r="A41" s="17" t="s">
        <v>1</v>
      </c>
      <c r="B41" s="20" t="s">
        <v>153</v>
      </c>
      <c r="C41" s="19" t="s">
        <v>154</v>
      </c>
    </row>
    <row r="42" spans="1:3" ht="71.25" customHeight="1" x14ac:dyDescent="0.2">
      <c r="A42" s="17" t="s">
        <v>1</v>
      </c>
      <c r="B42" s="20" t="s">
        <v>109</v>
      </c>
      <c r="C42" s="19" t="s">
        <v>110</v>
      </c>
    </row>
    <row r="43" spans="1:3" ht="111" customHeight="1" x14ac:dyDescent="0.2">
      <c r="A43" s="17" t="s">
        <v>1</v>
      </c>
      <c r="B43" s="20" t="s">
        <v>138</v>
      </c>
      <c r="C43" s="19" t="s">
        <v>139</v>
      </c>
    </row>
    <row r="44" spans="1:3" ht="36" customHeight="1" x14ac:dyDescent="0.2">
      <c r="A44" s="17" t="s">
        <v>1</v>
      </c>
      <c r="B44" s="20" t="s">
        <v>60</v>
      </c>
      <c r="C44" s="19" t="s">
        <v>22</v>
      </c>
    </row>
    <row r="45" spans="1:3" ht="44.25" customHeight="1" x14ac:dyDescent="0.2">
      <c r="A45" s="17"/>
      <c r="B45" s="20"/>
      <c r="C45" s="21" t="s">
        <v>157</v>
      </c>
    </row>
    <row r="46" spans="1:3" ht="66" customHeight="1" x14ac:dyDescent="0.2">
      <c r="A46" s="17"/>
      <c r="B46" s="20"/>
      <c r="C46" s="21" t="s">
        <v>160</v>
      </c>
    </row>
    <row r="47" spans="1:3" ht="42" customHeight="1" x14ac:dyDescent="0.2">
      <c r="A47" s="17" t="s">
        <v>1</v>
      </c>
      <c r="B47" s="20" t="s">
        <v>79</v>
      </c>
      <c r="C47" s="19" t="s">
        <v>80</v>
      </c>
    </row>
    <row r="48" spans="1:3" ht="102" customHeight="1" x14ac:dyDescent="0.2">
      <c r="A48" s="17"/>
      <c r="B48" s="20"/>
      <c r="C48" s="21" t="s">
        <v>117</v>
      </c>
    </row>
    <row r="49" spans="1:3" ht="105" customHeight="1" x14ac:dyDescent="0.2">
      <c r="A49" s="17"/>
      <c r="B49" s="20"/>
      <c r="C49" s="21" t="s">
        <v>118</v>
      </c>
    </row>
    <row r="50" spans="1:3" ht="54" customHeight="1" x14ac:dyDescent="0.2">
      <c r="A50" s="17"/>
      <c r="B50" s="20"/>
      <c r="C50" s="21" t="s">
        <v>119</v>
      </c>
    </row>
    <row r="51" spans="1:3" ht="77.25" customHeight="1" x14ac:dyDescent="0.2">
      <c r="A51" s="17"/>
      <c r="B51" s="20"/>
      <c r="C51" s="21" t="s">
        <v>78</v>
      </c>
    </row>
    <row r="52" spans="1:3" ht="79.5" customHeight="1" x14ac:dyDescent="0.2">
      <c r="A52" s="30"/>
      <c r="B52" s="31"/>
      <c r="C52" s="34" t="s">
        <v>77</v>
      </c>
    </row>
    <row r="53" spans="1:3" ht="79.5" customHeight="1" x14ac:dyDescent="0.2">
      <c r="A53" s="30"/>
      <c r="B53" s="31"/>
      <c r="C53" s="34" t="s">
        <v>122</v>
      </c>
    </row>
    <row r="54" spans="1:3" ht="46.5" customHeight="1" x14ac:dyDescent="0.2">
      <c r="A54" s="17"/>
      <c r="B54" s="20"/>
      <c r="C54" s="21" t="s">
        <v>124</v>
      </c>
    </row>
    <row r="55" spans="1:3" ht="118.5" customHeight="1" x14ac:dyDescent="0.2">
      <c r="A55" s="17"/>
      <c r="B55" s="20"/>
      <c r="C55" s="21" t="s">
        <v>125</v>
      </c>
    </row>
    <row r="56" spans="1:3" ht="101.25" customHeight="1" x14ac:dyDescent="0.2">
      <c r="A56" s="17"/>
      <c r="B56" s="20"/>
      <c r="C56" s="21" t="s">
        <v>25</v>
      </c>
    </row>
    <row r="57" spans="1:3" ht="81.75" customHeight="1" x14ac:dyDescent="0.2">
      <c r="A57" s="17"/>
      <c r="B57" s="20"/>
      <c r="C57" s="21" t="s">
        <v>126</v>
      </c>
    </row>
    <row r="58" spans="1:3" ht="105" customHeight="1" x14ac:dyDescent="0.2">
      <c r="A58" s="17"/>
      <c r="B58" s="20"/>
      <c r="C58" s="21" t="s">
        <v>120</v>
      </c>
    </row>
    <row r="59" spans="1:3" ht="134.25" customHeight="1" x14ac:dyDescent="0.2">
      <c r="A59" s="17"/>
      <c r="B59" s="20"/>
      <c r="C59" s="21" t="s">
        <v>127</v>
      </c>
    </row>
    <row r="60" spans="1:3" ht="60.75" customHeight="1" x14ac:dyDescent="0.2">
      <c r="A60" s="17"/>
      <c r="B60" s="20"/>
      <c r="C60" s="21" t="s">
        <v>129</v>
      </c>
    </row>
    <row r="61" spans="1:3" ht="81.75" customHeight="1" x14ac:dyDescent="0.2">
      <c r="A61" s="17"/>
      <c r="B61" s="20"/>
      <c r="C61" s="21" t="s">
        <v>56</v>
      </c>
    </row>
    <row r="62" spans="1:3" ht="45.75" customHeight="1" x14ac:dyDescent="0.2">
      <c r="A62" s="17"/>
      <c r="B62" s="20"/>
      <c r="C62" s="21" t="s">
        <v>57</v>
      </c>
    </row>
    <row r="63" spans="1:3" ht="59.25" customHeight="1" x14ac:dyDescent="0.2">
      <c r="A63" s="17" t="s">
        <v>1</v>
      </c>
      <c r="B63" s="20" t="s">
        <v>61</v>
      </c>
      <c r="C63" s="19" t="s">
        <v>53</v>
      </c>
    </row>
    <row r="64" spans="1:3" ht="60" customHeight="1" x14ac:dyDescent="0.2">
      <c r="A64" s="17" t="s">
        <v>1</v>
      </c>
      <c r="B64" s="20" t="s">
        <v>62</v>
      </c>
      <c r="C64" s="19" t="s">
        <v>132</v>
      </c>
    </row>
    <row r="65" spans="1:3" ht="45.75" customHeight="1" x14ac:dyDescent="0.2">
      <c r="A65" s="17" t="s">
        <v>1</v>
      </c>
      <c r="B65" s="20" t="s">
        <v>88</v>
      </c>
      <c r="C65" s="19" t="s">
        <v>89</v>
      </c>
    </row>
    <row r="66" spans="1:3" ht="45.75" customHeight="1" x14ac:dyDescent="0.2">
      <c r="A66" s="17" t="s">
        <v>1</v>
      </c>
      <c r="B66" s="20" t="s">
        <v>63</v>
      </c>
      <c r="C66" s="19" t="s">
        <v>17</v>
      </c>
    </row>
    <row r="67" spans="1:3" ht="88.5" customHeight="1" x14ac:dyDescent="0.2">
      <c r="A67" s="17" t="s">
        <v>1</v>
      </c>
      <c r="B67" s="20" t="s">
        <v>141</v>
      </c>
      <c r="C67" s="19" t="s">
        <v>140</v>
      </c>
    </row>
    <row r="68" spans="1:3" ht="51.75" customHeight="1" x14ac:dyDescent="0.2">
      <c r="A68" s="17" t="s">
        <v>1</v>
      </c>
      <c r="B68" s="20" t="s">
        <v>144</v>
      </c>
      <c r="C68" s="19" t="s">
        <v>145</v>
      </c>
    </row>
    <row r="69" spans="1:3" ht="86.25" customHeight="1" x14ac:dyDescent="0.2">
      <c r="A69" s="35"/>
      <c r="B69" s="36"/>
      <c r="C69" s="21" t="s">
        <v>149</v>
      </c>
    </row>
    <row r="70" spans="1:3" ht="87.75" customHeight="1" x14ac:dyDescent="0.2">
      <c r="A70" s="35"/>
      <c r="B70" s="36"/>
      <c r="C70" s="21" t="s">
        <v>150</v>
      </c>
    </row>
    <row r="71" spans="1:3" ht="84.75" customHeight="1" x14ac:dyDescent="0.2">
      <c r="A71" s="35"/>
      <c r="B71" s="36"/>
      <c r="C71" s="21" t="s">
        <v>152</v>
      </c>
    </row>
    <row r="72" spans="1:3" ht="28.5" customHeight="1" x14ac:dyDescent="0.2">
      <c r="A72" s="17" t="s">
        <v>1</v>
      </c>
      <c r="B72" s="20" t="s">
        <v>64</v>
      </c>
      <c r="C72" s="19" t="s">
        <v>21</v>
      </c>
    </row>
    <row r="73" spans="1:3" ht="48" customHeight="1" x14ac:dyDescent="0.2">
      <c r="A73" s="17" t="s">
        <v>1</v>
      </c>
      <c r="B73" s="20" t="s">
        <v>65</v>
      </c>
      <c r="C73" s="25" t="s">
        <v>47</v>
      </c>
    </row>
    <row r="74" spans="1:3" ht="59.25" customHeight="1" x14ac:dyDescent="0.2">
      <c r="A74" s="17" t="s">
        <v>1</v>
      </c>
      <c r="B74" s="20" t="s">
        <v>66</v>
      </c>
      <c r="C74" s="19" t="s">
        <v>45</v>
      </c>
    </row>
    <row r="75" spans="1:3" ht="35.25" customHeight="1" x14ac:dyDescent="0.2">
      <c r="A75" s="16" t="s">
        <v>12</v>
      </c>
      <c r="B75" s="49" t="s">
        <v>0</v>
      </c>
      <c r="C75" s="50"/>
    </row>
    <row r="76" spans="1:3" ht="33.75" customHeight="1" x14ac:dyDescent="0.2">
      <c r="A76" s="17" t="s">
        <v>12</v>
      </c>
      <c r="B76" s="20" t="s">
        <v>41</v>
      </c>
      <c r="C76" s="19" t="s">
        <v>24</v>
      </c>
    </row>
    <row r="77" spans="1:3" ht="31.5" customHeight="1" x14ac:dyDescent="0.2">
      <c r="A77" s="26" t="s">
        <v>12</v>
      </c>
      <c r="B77" s="20" t="s">
        <v>3</v>
      </c>
      <c r="C77" s="19" t="s">
        <v>2</v>
      </c>
    </row>
    <row r="78" spans="1:3" ht="30.75" customHeight="1" x14ac:dyDescent="0.2">
      <c r="A78" s="26" t="s">
        <v>12</v>
      </c>
      <c r="B78" s="20" t="s">
        <v>4</v>
      </c>
      <c r="C78" s="19" t="s">
        <v>6</v>
      </c>
    </row>
    <row r="79" spans="1:3" ht="44.25" customHeight="1" x14ac:dyDescent="0.2">
      <c r="A79" s="17" t="s">
        <v>12</v>
      </c>
      <c r="B79" s="20" t="s">
        <v>104</v>
      </c>
      <c r="C79" s="19" t="s">
        <v>105</v>
      </c>
    </row>
    <row r="80" spans="1:3" ht="29.25" customHeight="1" x14ac:dyDescent="0.2">
      <c r="A80" s="26" t="s">
        <v>12</v>
      </c>
      <c r="B80" s="20" t="s">
        <v>64</v>
      </c>
      <c r="C80" s="25" t="s">
        <v>21</v>
      </c>
    </row>
    <row r="81" spans="1:12" ht="47.25" customHeight="1" x14ac:dyDescent="0.2">
      <c r="A81" s="17" t="s">
        <v>12</v>
      </c>
      <c r="B81" s="20" t="s">
        <v>65</v>
      </c>
      <c r="C81" s="25" t="s">
        <v>47</v>
      </c>
    </row>
    <row r="82" spans="1:12" ht="99.75" customHeight="1" x14ac:dyDescent="0.2">
      <c r="A82" s="17" t="s">
        <v>12</v>
      </c>
      <c r="B82" s="20" t="s">
        <v>67</v>
      </c>
      <c r="C82" s="27" t="s">
        <v>44</v>
      </c>
    </row>
    <row r="83" spans="1:12" ht="42.75" customHeight="1" x14ac:dyDescent="0.2">
      <c r="A83" s="26" t="s">
        <v>12</v>
      </c>
      <c r="B83" s="20" t="s">
        <v>68</v>
      </c>
      <c r="C83" s="25" t="s">
        <v>32</v>
      </c>
    </row>
    <row r="84" spans="1:12" ht="42" customHeight="1" x14ac:dyDescent="0.2">
      <c r="A84" s="26" t="s">
        <v>12</v>
      </c>
      <c r="B84" s="20" t="s">
        <v>69</v>
      </c>
      <c r="C84" s="25" t="s">
        <v>33</v>
      </c>
    </row>
    <row r="85" spans="1:12" ht="59.25" customHeight="1" x14ac:dyDescent="0.2">
      <c r="A85" s="26" t="s">
        <v>12</v>
      </c>
      <c r="B85" s="20" t="s">
        <v>66</v>
      </c>
      <c r="C85" s="19" t="s">
        <v>46</v>
      </c>
    </row>
    <row r="86" spans="1:12" s="11" customFormat="1" ht="33.75" customHeight="1" x14ac:dyDescent="0.2">
      <c r="A86" s="28" t="s">
        <v>42</v>
      </c>
      <c r="B86" s="49" t="s">
        <v>43</v>
      </c>
      <c r="C86" s="51"/>
      <c r="D86" s="13"/>
      <c r="E86" s="1"/>
      <c r="F86" s="1"/>
      <c r="G86" s="1"/>
      <c r="H86" s="1"/>
      <c r="I86" s="1"/>
      <c r="J86" s="1"/>
      <c r="K86" s="1"/>
      <c r="L86" s="1"/>
    </row>
    <row r="87" spans="1:12" s="11" customFormat="1" ht="34.5" customHeight="1" x14ac:dyDescent="0.2">
      <c r="A87" s="17" t="s">
        <v>42</v>
      </c>
      <c r="B87" s="18" t="s">
        <v>23</v>
      </c>
      <c r="C87" s="19" t="s">
        <v>24</v>
      </c>
      <c r="D87" s="13"/>
      <c r="E87" s="1"/>
      <c r="F87" s="1"/>
      <c r="G87" s="1"/>
      <c r="H87" s="1"/>
      <c r="I87" s="1"/>
      <c r="J87" s="1"/>
      <c r="K87" s="1"/>
      <c r="L87" s="1"/>
    </row>
    <row r="88" spans="1:12" ht="87" customHeight="1" x14ac:dyDescent="0.2">
      <c r="A88" s="17" t="s">
        <v>42</v>
      </c>
      <c r="B88" s="18" t="s">
        <v>84</v>
      </c>
      <c r="C88" s="24" t="s">
        <v>85</v>
      </c>
    </row>
    <row r="89" spans="1:12" s="11" customFormat="1" ht="31.5" customHeight="1" x14ac:dyDescent="0.2">
      <c r="A89" s="17" t="s">
        <v>42</v>
      </c>
      <c r="B89" s="18" t="s">
        <v>3</v>
      </c>
      <c r="C89" s="19" t="s">
        <v>2</v>
      </c>
      <c r="D89" s="13"/>
      <c r="E89" s="1"/>
      <c r="F89" s="1"/>
      <c r="G89" s="1"/>
      <c r="H89" s="1"/>
      <c r="I89" s="1"/>
      <c r="J89" s="1"/>
      <c r="K89" s="1"/>
      <c r="L89" s="1"/>
    </row>
    <row r="90" spans="1:12" s="11" customFormat="1" ht="65.25" customHeight="1" x14ac:dyDescent="0.2">
      <c r="A90" s="17" t="s">
        <v>42</v>
      </c>
      <c r="B90" s="18" t="s">
        <v>107</v>
      </c>
      <c r="C90" s="25" t="s">
        <v>108</v>
      </c>
      <c r="D90" s="13"/>
      <c r="E90" s="1"/>
      <c r="F90" s="1"/>
      <c r="G90" s="1"/>
      <c r="H90" s="1"/>
      <c r="I90" s="1"/>
      <c r="J90" s="1"/>
      <c r="K90" s="1"/>
      <c r="L90" s="1"/>
    </row>
    <row r="91" spans="1:12" s="11" customFormat="1" ht="37.5" customHeight="1" x14ac:dyDescent="0.2">
      <c r="A91" s="17" t="s">
        <v>42</v>
      </c>
      <c r="B91" s="18" t="s">
        <v>111</v>
      </c>
      <c r="C91" s="25" t="s">
        <v>112</v>
      </c>
      <c r="D91" s="13"/>
      <c r="E91" s="1"/>
      <c r="F91" s="1"/>
      <c r="G91" s="1"/>
      <c r="H91" s="1"/>
      <c r="I91" s="1"/>
      <c r="J91" s="1"/>
      <c r="K91" s="1"/>
      <c r="L91" s="1"/>
    </row>
    <row r="92" spans="1:12" s="11" customFormat="1" ht="29.25" customHeight="1" x14ac:dyDescent="0.2">
      <c r="A92" s="17" t="s">
        <v>42</v>
      </c>
      <c r="B92" s="20" t="s">
        <v>60</v>
      </c>
      <c r="C92" s="19" t="s">
        <v>22</v>
      </c>
      <c r="D92" s="13"/>
      <c r="E92" s="1"/>
      <c r="F92" s="1"/>
      <c r="G92" s="1"/>
      <c r="H92" s="1"/>
      <c r="I92" s="1"/>
      <c r="J92" s="1"/>
      <c r="K92" s="1"/>
      <c r="L92" s="1"/>
    </row>
    <row r="93" spans="1:12" s="11" customFormat="1" ht="84" customHeight="1" x14ac:dyDescent="0.2">
      <c r="A93" s="17"/>
      <c r="B93" s="20"/>
      <c r="C93" s="21" t="s">
        <v>113</v>
      </c>
      <c r="D93" s="13"/>
      <c r="E93" s="1"/>
      <c r="F93" s="1"/>
      <c r="G93" s="1"/>
      <c r="H93" s="1"/>
      <c r="I93" s="1"/>
      <c r="J93" s="1"/>
      <c r="K93" s="1"/>
      <c r="L93" s="1"/>
    </row>
    <row r="94" spans="1:12" s="11" customFormat="1" ht="47.25" customHeight="1" x14ac:dyDescent="0.2">
      <c r="A94" s="17"/>
      <c r="B94" s="20"/>
      <c r="C94" s="21" t="s">
        <v>114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63.75" customHeight="1" x14ac:dyDescent="0.2">
      <c r="A95" s="17"/>
      <c r="B95" s="20"/>
      <c r="C95" s="21" t="s">
        <v>116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121.5" customHeight="1" x14ac:dyDescent="0.2">
      <c r="A96" s="17"/>
      <c r="B96" s="20"/>
      <c r="C96" s="21" t="s">
        <v>156</v>
      </c>
      <c r="D96" s="13"/>
      <c r="E96" s="1"/>
      <c r="F96" s="1"/>
      <c r="G96" s="1"/>
      <c r="H96" s="1"/>
      <c r="I96" s="1"/>
      <c r="J96" s="1"/>
      <c r="K96" s="1"/>
      <c r="L96" s="1"/>
    </row>
    <row r="97" spans="1:12" s="11" customFormat="1" ht="82.5" customHeight="1" x14ac:dyDescent="0.2">
      <c r="A97" s="17"/>
      <c r="B97" s="20"/>
      <c r="C97" s="21" t="s">
        <v>155</v>
      </c>
      <c r="D97" s="13"/>
      <c r="E97" s="1"/>
      <c r="F97" s="1"/>
      <c r="G97" s="1"/>
      <c r="H97" s="1"/>
      <c r="I97" s="1"/>
      <c r="J97" s="1"/>
      <c r="K97" s="1"/>
      <c r="L97" s="1"/>
    </row>
    <row r="98" spans="1:12" s="11" customFormat="1" ht="41.25" customHeight="1" x14ac:dyDescent="0.2">
      <c r="A98" s="17" t="s">
        <v>42</v>
      </c>
      <c r="B98" s="20" t="s">
        <v>79</v>
      </c>
      <c r="C98" s="19" t="s">
        <v>80</v>
      </c>
      <c r="D98" s="13"/>
      <c r="E98" s="1"/>
      <c r="F98" s="1"/>
      <c r="G98" s="1"/>
      <c r="H98" s="1"/>
      <c r="I98" s="1"/>
      <c r="J98" s="1"/>
      <c r="K98" s="1"/>
      <c r="L98" s="1"/>
    </row>
    <row r="99" spans="1:12" s="11" customFormat="1" ht="44.25" customHeight="1" x14ac:dyDescent="0.2">
      <c r="A99" s="17"/>
      <c r="B99" s="20"/>
      <c r="C99" s="21" t="s">
        <v>123</v>
      </c>
      <c r="D99" s="13"/>
      <c r="E99" s="1"/>
      <c r="F99" s="1"/>
      <c r="G99" s="1"/>
      <c r="H99" s="1"/>
      <c r="I99" s="1"/>
      <c r="J99" s="1"/>
      <c r="K99" s="1"/>
      <c r="L99" s="1"/>
    </row>
    <row r="100" spans="1:12" ht="199.5" customHeight="1" x14ac:dyDescent="0.2">
      <c r="A100" s="26"/>
      <c r="B100" s="20"/>
      <c r="C100" s="21" t="s">
        <v>121</v>
      </c>
    </row>
    <row r="101" spans="1:12" ht="142.5" customHeight="1" x14ac:dyDescent="0.2">
      <c r="A101" s="26"/>
      <c r="B101" s="20"/>
      <c r="C101" s="21" t="s">
        <v>128</v>
      </c>
    </row>
    <row r="102" spans="1:12" ht="80.25" customHeight="1" x14ac:dyDescent="0.2">
      <c r="A102" s="17" t="s">
        <v>42</v>
      </c>
      <c r="B102" s="20" t="s">
        <v>70</v>
      </c>
      <c r="C102" s="33" t="s">
        <v>130</v>
      </c>
    </row>
    <row r="103" spans="1:12" ht="29.25" customHeight="1" x14ac:dyDescent="0.2">
      <c r="A103" s="17" t="s">
        <v>42</v>
      </c>
      <c r="B103" s="20" t="s">
        <v>81</v>
      </c>
      <c r="C103" s="19" t="s">
        <v>82</v>
      </c>
    </row>
    <row r="104" spans="1:12" ht="86.25" customHeight="1" x14ac:dyDescent="0.2">
      <c r="A104" s="17" t="s">
        <v>42</v>
      </c>
      <c r="B104" s="20" t="s">
        <v>133</v>
      </c>
      <c r="C104" s="19" t="s">
        <v>134</v>
      </c>
    </row>
    <row r="105" spans="1:12" ht="50.25" customHeight="1" x14ac:dyDescent="0.2">
      <c r="A105" s="17" t="s">
        <v>135</v>
      </c>
      <c r="B105" s="20" t="s">
        <v>136</v>
      </c>
      <c r="C105" s="19" t="s">
        <v>137</v>
      </c>
    </row>
    <row r="106" spans="1:12" s="11" customFormat="1" ht="40.5" customHeight="1" x14ac:dyDescent="0.2">
      <c r="A106" s="17" t="s">
        <v>42</v>
      </c>
      <c r="B106" s="20" t="s">
        <v>64</v>
      </c>
      <c r="C106" s="25" t="s">
        <v>21</v>
      </c>
      <c r="D106" s="45"/>
      <c r="E106" s="1"/>
      <c r="F106" s="1"/>
      <c r="G106" s="1"/>
      <c r="H106" s="1"/>
      <c r="I106" s="1"/>
      <c r="J106" s="1"/>
      <c r="K106" s="1"/>
      <c r="L106" s="1"/>
    </row>
    <row r="107" spans="1:12" s="11" customFormat="1" ht="45.75" customHeight="1" x14ac:dyDescent="0.2">
      <c r="A107" s="17" t="s">
        <v>42</v>
      </c>
      <c r="B107" s="20" t="s">
        <v>65</v>
      </c>
      <c r="C107" s="25" t="s">
        <v>47</v>
      </c>
      <c r="D107" s="45"/>
      <c r="E107" s="1"/>
      <c r="F107" s="1"/>
      <c r="G107" s="1"/>
      <c r="H107" s="1"/>
      <c r="I107" s="1"/>
      <c r="J107" s="1"/>
      <c r="K107" s="1"/>
      <c r="L107" s="1"/>
    </row>
    <row r="108" spans="1:12" s="11" customFormat="1" ht="43.5" customHeight="1" x14ac:dyDescent="0.2">
      <c r="A108" s="17" t="s">
        <v>42</v>
      </c>
      <c r="B108" s="20" t="s">
        <v>68</v>
      </c>
      <c r="C108" s="25" t="s">
        <v>32</v>
      </c>
      <c r="D108" s="13"/>
      <c r="E108" s="1"/>
      <c r="F108" s="1"/>
      <c r="G108" s="1"/>
      <c r="H108" s="1"/>
      <c r="I108" s="1"/>
      <c r="J108" s="1"/>
      <c r="K108" s="1"/>
      <c r="L108" s="1"/>
    </row>
    <row r="109" spans="1:12" s="11" customFormat="1" ht="42" customHeight="1" x14ac:dyDescent="0.2">
      <c r="A109" s="17" t="s">
        <v>42</v>
      </c>
      <c r="B109" s="20" t="s">
        <v>69</v>
      </c>
      <c r="C109" s="25" t="s">
        <v>33</v>
      </c>
      <c r="D109" s="13"/>
      <c r="E109" s="1"/>
      <c r="F109" s="1"/>
      <c r="G109" s="1"/>
      <c r="H109" s="1"/>
      <c r="I109" s="1"/>
      <c r="J109" s="1"/>
      <c r="K109" s="1"/>
      <c r="L109" s="1"/>
    </row>
    <row r="110" spans="1:12" s="11" customFormat="1" ht="59.25" customHeight="1" x14ac:dyDescent="0.2">
      <c r="A110" s="17" t="s">
        <v>42</v>
      </c>
      <c r="B110" s="20" t="s">
        <v>66</v>
      </c>
      <c r="C110" s="19" t="s">
        <v>46</v>
      </c>
      <c r="D110" s="13"/>
      <c r="E110" s="1"/>
      <c r="F110" s="1"/>
      <c r="G110" s="1"/>
      <c r="H110" s="1"/>
      <c r="I110" s="1"/>
      <c r="J110" s="1"/>
      <c r="K110" s="1"/>
      <c r="L110" s="1"/>
    </row>
    <row r="111" spans="1:12" ht="34.5" customHeight="1" x14ac:dyDescent="0.2">
      <c r="A111" s="16">
        <v>902</v>
      </c>
      <c r="B111" s="49" t="s">
        <v>29</v>
      </c>
      <c r="C111" s="50"/>
    </row>
    <row r="112" spans="1:12" ht="44.25" customHeight="1" x14ac:dyDescent="0.2">
      <c r="A112" s="26">
        <v>902</v>
      </c>
      <c r="B112" s="20" t="s">
        <v>34</v>
      </c>
      <c r="C112" s="29" t="s">
        <v>35</v>
      </c>
    </row>
    <row r="113" spans="1:3" ht="82.5" customHeight="1" x14ac:dyDescent="0.2">
      <c r="A113" s="26">
        <v>902</v>
      </c>
      <c r="B113" s="20" t="s">
        <v>26</v>
      </c>
      <c r="C113" s="19" t="s">
        <v>71</v>
      </c>
    </row>
    <row r="114" spans="1:3" ht="82.5" customHeight="1" x14ac:dyDescent="0.2">
      <c r="A114" s="26">
        <v>902</v>
      </c>
      <c r="B114" s="20" t="s">
        <v>5</v>
      </c>
      <c r="C114" s="24" t="s">
        <v>18</v>
      </c>
    </row>
    <row r="115" spans="1:3" ht="42.75" customHeight="1" x14ac:dyDescent="0.2">
      <c r="A115" s="26">
        <v>902</v>
      </c>
      <c r="B115" s="20" t="s">
        <v>39</v>
      </c>
      <c r="C115" s="24" t="s">
        <v>40</v>
      </c>
    </row>
    <row r="116" spans="1:3" ht="63" customHeight="1" x14ac:dyDescent="0.2">
      <c r="A116" s="26">
        <v>902</v>
      </c>
      <c r="B116" s="23" t="s">
        <v>8</v>
      </c>
      <c r="C116" s="24" t="s">
        <v>7</v>
      </c>
    </row>
    <row r="117" spans="1:3" ht="80.25" customHeight="1" x14ac:dyDescent="0.2">
      <c r="A117" s="26">
        <v>902</v>
      </c>
      <c r="B117" s="23" t="s">
        <v>13</v>
      </c>
      <c r="C117" s="24" t="s">
        <v>19</v>
      </c>
    </row>
    <row r="118" spans="1:3" ht="33" customHeight="1" x14ac:dyDescent="0.2">
      <c r="A118" s="26">
        <v>902</v>
      </c>
      <c r="B118" s="18" t="s">
        <v>23</v>
      </c>
      <c r="C118" s="19" t="s">
        <v>24</v>
      </c>
    </row>
    <row r="119" spans="1:3" ht="97.5" customHeight="1" x14ac:dyDescent="0.3">
      <c r="A119" s="26">
        <v>902</v>
      </c>
      <c r="B119" s="20" t="s">
        <v>27</v>
      </c>
      <c r="C119" s="32" t="s">
        <v>20</v>
      </c>
    </row>
    <row r="120" spans="1:3" ht="59.25" customHeight="1" x14ac:dyDescent="0.2">
      <c r="A120" s="26">
        <v>902</v>
      </c>
      <c r="B120" s="23" t="s">
        <v>14</v>
      </c>
      <c r="C120" s="24" t="s">
        <v>9</v>
      </c>
    </row>
    <row r="121" spans="1:3" ht="60.75" customHeight="1" x14ac:dyDescent="0.2">
      <c r="A121" s="26">
        <v>902</v>
      </c>
      <c r="B121" s="23" t="s">
        <v>15</v>
      </c>
      <c r="C121" s="24" t="s">
        <v>76</v>
      </c>
    </row>
    <row r="122" spans="1:3" ht="84" customHeight="1" x14ac:dyDescent="0.2">
      <c r="A122" s="26">
        <v>902</v>
      </c>
      <c r="B122" s="23" t="s">
        <v>101</v>
      </c>
      <c r="C122" s="24" t="s">
        <v>100</v>
      </c>
    </row>
    <row r="123" spans="1:3" ht="32.25" customHeight="1" x14ac:dyDescent="0.2">
      <c r="A123" s="26">
        <v>902</v>
      </c>
      <c r="B123" s="20" t="s">
        <v>3</v>
      </c>
      <c r="C123" s="19" t="s">
        <v>2</v>
      </c>
    </row>
    <row r="124" spans="1:3" ht="30" customHeight="1" x14ac:dyDescent="0.2">
      <c r="A124" s="26">
        <v>902</v>
      </c>
      <c r="B124" s="20" t="s">
        <v>4</v>
      </c>
      <c r="C124" s="19" t="s">
        <v>6</v>
      </c>
    </row>
    <row r="125" spans="1:3" ht="123.75" customHeight="1" x14ac:dyDescent="0.2">
      <c r="A125" s="26">
        <v>902</v>
      </c>
      <c r="B125" s="20" t="s">
        <v>90</v>
      </c>
      <c r="C125" s="19" t="s">
        <v>92</v>
      </c>
    </row>
    <row r="126" spans="1:3" ht="105.75" customHeight="1" x14ac:dyDescent="0.2">
      <c r="A126" s="26">
        <v>902</v>
      </c>
      <c r="B126" s="20" t="s">
        <v>91</v>
      </c>
      <c r="C126" s="19" t="s">
        <v>93</v>
      </c>
    </row>
    <row r="127" spans="1:3" ht="53.25" customHeight="1" x14ac:dyDescent="0.2">
      <c r="A127" s="26">
        <v>902</v>
      </c>
      <c r="B127" s="20" t="s">
        <v>72</v>
      </c>
      <c r="C127" s="19" t="s">
        <v>54</v>
      </c>
    </row>
    <row r="128" spans="1:3" ht="42" customHeight="1" x14ac:dyDescent="0.2">
      <c r="A128" s="17" t="s">
        <v>48</v>
      </c>
      <c r="B128" s="20" t="s">
        <v>79</v>
      </c>
      <c r="C128" s="19" t="s">
        <v>80</v>
      </c>
    </row>
    <row r="129" spans="1:3" ht="66" customHeight="1" x14ac:dyDescent="0.2">
      <c r="A129" s="17"/>
      <c r="B129" s="20"/>
      <c r="C129" s="21" t="s">
        <v>94</v>
      </c>
    </row>
    <row r="130" spans="1:3" ht="64.5" customHeight="1" x14ac:dyDescent="0.2">
      <c r="A130" s="26">
        <v>902</v>
      </c>
      <c r="B130" s="20" t="s">
        <v>73</v>
      </c>
      <c r="C130" s="33" t="s">
        <v>131</v>
      </c>
    </row>
    <row r="131" spans="1:3" ht="60.75" customHeight="1" x14ac:dyDescent="0.2">
      <c r="A131" s="7"/>
      <c r="B131" s="8"/>
      <c r="C131" s="9"/>
    </row>
    <row r="132" spans="1:3" ht="23.25" customHeight="1" x14ac:dyDescent="0.2">
      <c r="A132" s="7"/>
      <c r="B132" s="8"/>
      <c r="C132" s="9"/>
    </row>
    <row r="133" spans="1:3" ht="23.25" customHeight="1" x14ac:dyDescent="0.2"/>
  </sheetData>
  <mergeCells count="13">
    <mergeCell ref="A8:B9"/>
    <mergeCell ref="D106:D107"/>
    <mergeCell ref="C8:C10"/>
    <mergeCell ref="B111:C111"/>
    <mergeCell ref="B18:C18"/>
    <mergeCell ref="B75:C75"/>
    <mergeCell ref="B86:C86"/>
    <mergeCell ref="B12:C12"/>
    <mergeCell ref="A1:C1"/>
    <mergeCell ref="A2:C2"/>
    <mergeCell ref="A3:C3"/>
    <mergeCell ref="A5:C5"/>
    <mergeCell ref="A6:C6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view="pageBreakPreview" zoomScale="69" zoomScaleNormal="100" zoomScaleSheetLayoutView="69" workbookViewId="0">
      <selection activeCell="C93" sqref="C93"/>
    </sheetView>
  </sheetViews>
  <sheetFormatPr defaultRowHeight="15.75" x14ac:dyDescent="0.2"/>
  <cols>
    <col min="1" max="1" width="118" style="54" customWidth="1"/>
    <col min="2" max="2" width="37.28515625" style="54" customWidth="1"/>
    <col min="3" max="3" width="27.42578125" style="54" customWidth="1"/>
    <col min="4" max="4" width="27.28515625" style="1" customWidth="1"/>
    <col min="5" max="5" width="28" style="1" customWidth="1"/>
    <col min="6" max="6" width="26" style="53" customWidth="1"/>
    <col min="7" max="7" width="19.140625" style="52" customWidth="1"/>
    <col min="8" max="8" width="5.140625" style="52" customWidth="1"/>
    <col min="9" max="9" width="16.28515625" style="52" customWidth="1"/>
    <col min="10" max="10" width="20.7109375" style="52" customWidth="1"/>
    <col min="11" max="16384" width="9.140625" style="52"/>
  </cols>
  <sheetData>
    <row r="1" spans="1:7" ht="15.75" customHeight="1" x14ac:dyDescent="0.2">
      <c r="A1" s="126"/>
      <c r="B1" s="126"/>
      <c r="C1" s="125"/>
      <c r="D1" s="125"/>
      <c r="E1" s="125" t="s">
        <v>360</v>
      </c>
    </row>
    <row r="2" spans="1:7" ht="15.75" customHeight="1" x14ac:dyDescent="0.2">
      <c r="A2" s="123"/>
      <c r="B2" s="123"/>
      <c r="C2" s="124"/>
      <c r="D2" s="123" t="s">
        <v>31</v>
      </c>
      <c r="E2" s="123"/>
    </row>
    <row r="3" spans="1:7" ht="15.75" customHeight="1" x14ac:dyDescent="0.2">
      <c r="A3" s="121"/>
      <c r="B3" s="121"/>
      <c r="C3" s="121"/>
      <c r="D3" s="122"/>
      <c r="E3" s="122" t="s">
        <v>359</v>
      </c>
    </row>
    <row r="4" spans="1:7" ht="15.75" customHeight="1" x14ac:dyDescent="0.2">
      <c r="A4" s="121"/>
      <c r="B4" s="121"/>
      <c r="C4" s="121"/>
      <c r="D4" s="120"/>
      <c r="E4" s="119"/>
    </row>
    <row r="5" spans="1:7" ht="27" customHeight="1" x14ac:dyDescent="0.3">
      <c r="A5" s="118" t="s">
        <v>358</v>
      </c>
      <c r="B5" s="118"/>
      <c r="C5" s="118"/>
      <c r="D5" s="118"/>
      <c r="E5" s="118"/>
    </row>
    <row r="6" spans="1:7" ht="20.25" customHeight="1" x14ac:dyDescent="0.3">
      <c r="A6" s="118" t="s">
        <v>95</v>
      </c>
      <c r="B6" s="118"/>
      <c r="C6" s="118"/>
      <c r="D6" s="118"/>
      <c r="E6" s="118"/>
    </row>
    <row r="7" spans="1:7" ht="20.25" customHeight="1" x14ac:dyDescent="0.3">
      <c r="A7" s="117"/>
      <c r="B7" s="117"/>
      <c r="C7" s="117"/>
      <c r="D7" s="117"/>
      <c r="E7" s="117"/>
    </row>
    <row r="8" spans="1:7" ht="16.5" customHeight="1" x14ac:dyDescent="0.3">
      <c r="A8" s="116"/>
      <c r="B8" s="116"/>
      <c r="C8" s="116"/>
      <c r="D8" s="115"/>
      <c r="E8" s="114"/>
    </row>
    <row r="9" spans="1:7" ht="64.5" customHeight="1" x14ac:dyDescent="0.2">
      <c r="A9" s="72" t="s">
        <v>357</v>
      </c>
      <c r="B9" s="72" t="s">
        <v>356</v>
      </c>
      <c r="C9" s="72" t="s">
        <v>355</v>
      </c>
      <c r="D9" s="72" t="s">
        <v>354</v>
      </c>
      <c r="E9" s="72" t="s">
        <v>353</v>
      </c>
    </row>
    <row r="10" spans="1:7" s="87" customFormat="1" ht="13.5" customHeight="1" x14ac:dyDescent="0.2">
      <c r="A10" s="113">
        <v>1</v>
      </c>
      <c r="B10" s="113">
        <v>2</v>
      </c>
      <c r="C10" s="113">
        <v>3</v>
      </c>
      <c r="D10" s="4">
        <v>4</v>
      </c>
      <c r="E10" s="4">
        <v>5</v>
      </c>
      <c r="F10" s="53"/>
    </row>
    <row r="11" spans="1:7" ht="26.25" customHeight="1" x14ac:dyDescent="0.2">
      <c r="A11" s="105" t="s">
        <v>352</v>
      </c>
      <c r="B11" s="85" t="s">
        <v>351</v>
      </c>
      <c r="C11" s="84">
        <f>C12+C44</f>
        <v>1289382772.47</v>
      </c>
      <c r="D11" s="84">
        <f>D12+D44</f>
        <v>1261987189</v>
      </c>
      <c r="E11" s="84">
        <f>E12+E44</f>
        <v>1319504189</v>
      </c>
    </row>
    <row r="12" spans="1:7" ht="26.25" customHeight="1" x14ac:dyDescent="0.2">
      <c r="A12" s="105" t="s">
        <v>350</v>
      </c>
      <c r="B12" s="105"/>
      <c r="C12" s="84">
        <f>C13+C20+C26+C35+C40</f>
        <v>786336480</v>
      </c>
      <c r="D12" s="84">
        <f>D13+D20+D26+D35+D40</f>
        <v>790677320</v>
      </c>
      <c r="E12" s="84">
        <f>E13+E20+E26+E35+E40</f>
        <v>848194360</v>
      </c>
    </row>
    <row r="13" spans="1:7" ht="25.5" customHeight="1" x14ac:dyDescent="0.2">
      <c r="A13" s="72" t="s">
        <v>349</v>
      </c>
      <c r="B13" s="83" t="s">
        <v>348</v>
      </c>
      <c r="C13" s="84">
        <f>C14</f>
        <v>675256000</v>
      </c>
      <c r="D13" s="84">
        <f>D14</f>
        <v>698757000</v>
      </c>
      <c r="E13" s="84">
        <f>E14</f>
        <v>726707000</v>
      </c>
    </row>
    <row r="14" spans="1:7" ht="30" customHeight="1" x14ac:dyDescent="0.2">
      <c r="A14" s="90" t="s">
        <v>347</v>
      </c>
      <c r="B14" s="83" t="s">
        <v>346</v>
      </c>
      <c r="C14" s="79">
        <f>C15+C16+C17+C18+C19</f>
        <v>675256000</v>
      </c>
      <c r="D14" s="79">
        <f>D15+D16+D17+D18+D19</f>
        <v>698757000</v>
      </c>
      <c r="E14" s="79">
        <f>E15+E16+E17+E18+E19</f>
        <v>726707000</v>
      </c>
      <c r="G14" s="112"/>
    </row>
    <row r="15" spans="1:7" ht="72.75" customHeight="1" x14ac:dyDescent="0.2">
      <c r="A15" s="71" t="s">
        <v>345</v>
      </c>
      <c r="B15" s="100" t="s">
        <v>344</v>
      </c>
      <c r="C15" s="102">
        <v>669981000</v>
      </c>
      <c r="D15" s="102">
        <v>696857000</v>
      </c>
      <c r="E15" s="102">
        <v>724807000</v>
      </c>
    </row>
    <row r="16" spans="1:7" ht="105" customHeight="1" x14ac:dyDescent="0.2">
      <c r="A16" s="71" t="s">
        <v>343</v>
      </c>
      <c r="B16" s="100" t="s">
        <v>342</v>
      </c>
      <c r="C16" s="102">
        <v>650000</v>
      </c>
      <c r="D16" s="102">
        <v>650000</v>
      </c>
      <c r="E16" s="102">
        <v>650000</v>
      </c>
    </row>
    <row r="17" spans="1:5" ht="51" customHeight="1" x14ac:dyDescent="0.2">
      <c r="A17" s="71" t="s">
        <v>341</v>
      </c>
      <c r="B17" s="100" t="s">
        <v>340</v>
      </c>
      <c r="C17" s="102">
        <v>1000000</v>
      </c>
      <c r="D17" s="102">
        <v>1000000</v>
      </c>
      <c r="E17" s="102">
        <v>1000000</v>
      </c>
    </row>
    <row r="18" spans="1:5" ht="90" customHeight="1" x14ac:dyDescent="0.2">
      <c r="A18" s="71" t="s">
        <v>339</v>
      </c>
      <c r="B18" s="100" t="s">
        <v>338</v>
      </c>
      <c r="C18" s="102">
        <v>125000</v>
      </c>
      <c r="D18" s="102">
        <v>250000</v>
      </c>
      <c r="E18" s="102">
        <v>250000</v>
      </c>
    </row>
    <row r="19" spans="1:5" ht="90" customHeight="1" x14ac:dyDescent="0.2">
      <c r="A19" s="71" t="s">
        <v>337</v>
      </c>
      <c r="B19" s="100" t="s">
        <v>336</v>
      </c>
      <c r="C19" s="102">
        <v>3500000</v>
      </c>
      <c r="D19" s="102">
        <v>0</v>
      </c>
      <c r="E19" s="102">
        <v>0</v>
      </c>
    </row>
    <row r="20" spans="1:5" ht="48.75" customHeight="1" x14ac:dyDescent="0.2">
      <c r="A20" s="72" t="s">
        <v>335</v>
      </c>
      <c r="B20" s="100" t="s">
        <v>334</v>
      </c>
      <c r="C20" s="89">
        <f>C21</f>
        <v>7077680</v>
      </c>
      <c r="D20" s="89">
        <f>D21</f>
        <v>7480520</v>
      </c>
      <c r="E20" s="89">
        <f>E21</f>
        <v>7928560</v>
      </c>
    </row>
    <row r="21" spans="1:5" ht="43.5" customHeight="1" x14ac:dyDescent="0.2">
      <c r="A21" s="71" t="s">
        <v>333</v>
      </c>
      <c r="B21" s="100" t="s">
        <v>332</v>
      </c>
      <c r="C21" s="69">
        <f>SUM(C22:C25)</f>
        <v>7077680</v>
      </c>
      <c r="D21" s="69">
        <f>SUM(D22:D25)</f>
        <v>7480520</v>
      </c>
      <c r="E21" s="69">
        <f>SUM(E22:E25)</f>
        <v>7928560</v>
      </c>
    </row>
    <row r="22" spans="1:5" ht="105" customHeight="1" x14ac:dyDescent="0.2">
      <c r="A22" s="71" t="s">
        <v>331</v>
      </c>
      <c r="B22" s="100" t="s">
        <v>330</v>
      </c>
      <c r="C22" s="102">
        <v>3249810</v>
      </c>
      <c r="D22" s="102">
        <v>3438940</v>
      </c>
      <c r="E22" s="102">
        <v>3670780</v>
      </c>
    </row>
    <row r="23" spans="1:5" ht="107.25" customHeight="1" x14ac:dyDescent="0.2">
      <c r="A23" s="71" t="s">
        <v>329</v>
      </c>
      <c r="B23" s="100" t="s">
        <v>328</v>
      </c>
      <c r="C23" s="102">
        <v>18520</v>
      </c>
      <c r="D23" s="102">
        <v>19400</v>
      </c>
      <c r="E23" s="102">
        <v>20500</v>
      </c>
    </row>
    <row r="24" spans="1:5" ht="105" customHeight="1" x14ac:dyDescent="0.2">
      <c r="A24" s="71" t="s">
        <v>327</v>
      </c>
      <c r="B24" s="100" t="s">
        <v>326</v>
      </c>
      <c r="C24" s="102">
        <v>4274950</v>
      </c>
      <c r="D24" s="102">
        <v>4512060</v>
      </c>
      <c r="E24" s="102">
        <v>4800830</v>
      </c>
    </row>
    <row r="25" spans="1:5" ht="107.25" customHeight="1" x14ac:dyDescent="0.2">
      <c r="A25" s="71" t="s">
        <v>325</v>
      </c>
      <c r="B25" s="100" t="s">
        <v>324</v>
      </c>
      <c r="C25" s="102">
        <v>-465600</v>
      </c>
      <c r="D25" s="102">
        <v>-489880</v>
      </c>
      <c r="E25" s="102">
        <v>-563550</v>
      </c>
    </row>
    <row r="26" spans="1:5" ht="24.75" customHeight="1" x14ac:dyDescent="0.2">
      <c r="A26" s="72" t="s">
        <v>323</v>
      </c>
      <c r="B26" s="83" t="s">
        <v>322</v>
      </c>
      <c r="C26" s="57">
        <f>C27+C32+C34</f>
        <v>33600000</v>
      </c>
      <c r="D26" s="57">
        <f>D27+D32+D34</f>
        <v>10910000</v>
      </c>
      <c r="E26" s="57">
        <f>E27+E32+E34</f>
        <v>37900000</v>
      </c>
    </row>
    <row r="27" spans="1:5" ht="33.75" customHeight="1" x14ac:dyDescent="0.2">
      <c r="A27" s="111" t="s">
        <v>321</v>
      </c>
      <c r="B27" s="100" t="s">
        <v>320</v>
      </c>
      <c r="C27" s="79">
        <f>C28+C30</f>
        <v>29000000</v>
      </c>
      <c r="D27" s="79">
        <f>D28+D30</f>
        <v>8110000</v>
      </c>
      <c r="E27" s="79">
        <f>E28+E30</f>
        <v>35000000</v>
      </c>
    </row>
    <row r="28" spans="1:5" ht="42.75" customHeight="1" x14ac:dyDescent="0.2">
      <c r="A28" s="109" t="s">
        <v>318</v>
      </c>
      <c r="B28" s="100" t="s">
        <v>319</v>
      </c>
      <c r="C28" s="79">
        <f>C29</f>
        <v>10000000</v>
      </c>
      <c r="D28" s="79">
        <f>D29</f>
        <v>4160000</v>
      </c>
      <c r="E28" s="79">
        <f>E29</f>
        <v>24000000</v>
      </c>
    </row>
    <row r="29" spans="1:5" ht="42.75" customHeight="1" x14ac:dyDescent="0.2">
      <c r="A29" s="110" t="s">
        <v>318</v>
      </c>
      <c r="B29" s="107" t="s">
        <v>317</v>
      </c>
      <c r="C29" s="75">
        <v>10000000</v>
      </c>
      <c r="D29" s="75">
        <v>4160000</v>
      </c>
      <c r="E29" s="75">
        <v>24000000</v>
      </c>
    </row>
    <row r="30" spans="1:5" ht="45" customHeight="1" x14ac:dyDescent="0.2">
      <c r="A30" s="109" t="s">
        <v>316</v>
      </c>
      <c r="B30" s="100" t="s">
        <v>315</v>
      </c>
      <c r="C30" s="79">
        <f>C31</f>
        <v>19000000</v>
      </c>
      <c r="D30" s="79">
        <f>D31</f>
        <v>3950000</v>
      </c>
      <c r="E30" s="79">
        <f>E31</f>
        <v>11000000</v>
      </c>
    </row>
    <row r="31" spans="1:5" ht="63.75" customHeight="1" x14ac:dyDescent="0.2">
      <c r="A31" s="108" t="s">
        <v>314</v>
      </c>
      <c r="B31" s="107" t="s">
        <v>313</v>
      </c>
      <c r="C31" s="75">
        <v>19000000</v>
      </c>
      <c r="D31" s="75">
        <v>3950000</v>
      </c>
      <c r="E31" s="75">
        <v>11000000</v>
      </c>
    </row>
    <row r="32" spans="1:5" ht="30.75" customHeight="1" x14ac:dyDescent="0.2">
      <c r="A32" s="71" t="s">
        <v>311</v>
      </c>
      <c r="B32" s="83" t="s">
        <v>312</v>
      </c>
      <c r="C32" s="79">
        <f>C33</f>
        <v>2700000</v>
      </c>
      <c r="D32" s="79">
        <f>D33</f>
        <v>0</v>
      </c>
      <c r="E32" s="79">
        <f>E33</f>
        <v>0</v>
      </c>
    </row>
    <row r="33" spans="1:5" ht="30.75" customHeight="1" x14ac:dyDescent="0.2">
      <c r="A33" s="77" t="s">
        <v>311</v>
      </c>
      <c r="B33" s="80" t="s">
        <v>310</v>
      </c>
      <c r="C33" s="106">
        <v>2700000</v>
      </c>
      <c r="D33" s="106">
        <v>0</v>
      </c>
      <c r="E33" s="106">
        <v>0</v>
      </c>
    </row>
    <row r="34" spans="1:5" ht="46.5" customHeight="1" x14ac:dyDescent="0.2">
      <c r="A34" s="71" t="s">
        <v>309</v>
      </c>
      <c r="B34" s="83" t="s">
        <v>308</v>
      </c>
      <c r="C34" s="102">
        <v>1900000</v>
      </c>
      <c r="D34" s="102">
        <v>2800000</v>
      </c>
      <c r="E34" s="102">
        <v>2900000</v>
      </c>
    </row>
    <row r="35" spans="1:5" ht="24" customHeight="1" x14ac:dyDescent="0.2">
      <c r="A35" s="72" t="s">
        <v>307</v>
      </c>
      <c r="B35" s="83" t="s">
        <v>306</v>
      </c>
      <c r="C35" s="57">
        <f>C36+C37</f>
        <v>64000000</v>
      </c>
      <c r="D35" s="57">
        <f>D36+D37</f>
        <v>67000000</v>
      </c>
      <c r="E35" s="57">
        <f>E36+E37</f>
        <v>69000000</v>
      </c>
    </row>
    <row r="36" spans="1:5" ht="42.75" customHeight="1" x14ac:dyDescent="0.2">
      <c r="A36" s="71" t="s">
        <v>305</v>
      </c>
      <c r="B36" s="83" t="s">
        <v>304</v>
      </c>
      <c r="C36" s="102">
        <v>13000000</v>
      </c>
      <c r="D36" s="102">
        <v>16000000</v>
      </c>
      <c r="E36" s="102">
        <v>18000000</v>
      </c>
    </row>
    <row r="37" spans="1:5" ht="22.5" customHeight="1" x14ac:dyDescent="0.2">
      <c r="A37" s="90" t="s">
        <v>303</v>
      </c>
      <c r="B37" s="72" t="s">
        <v>302</v>
      </c>
      <c r="C37" s="79">
        <f>C38+C39</f>
        <v>51000000</v>
      </c>
      <c r="D37" s="79">
        <f>D38+D39</f>
        <v>51000000</v>
      </c>
      <c r="E37" s="79">
        <f>E38+E39</f>
        <v>51000000</v>
      </c>
    </row>
    <row r="38" spans="1:5" ht="46.5" customHeight="1" x14ac:dyDescent="0.2">
      <c r="A38" s="90" t="s">
        <v>301</v>
      </c>
      <c r="B38" s="72" t="s">
        <v>300</v>
      </c>
      <c r="C38" s="102">
        <v>50000000</v>
      </c>
      <c r="D38" s="102">
        <v>50000000</v>
      </c>
      <c r="E38" s="102">
        <v>50000000</v>
      </c>
    </row>
    <row r="39" spans="1:5" ht="44.25" customHeight="1" x14ac:dyDescent="0.2">
      <c r="A39" s="71" t="s">
        <v>299</v>
      </c>
      <c r="B39" s="100" t="s">
        <v>298</v>
      </c>
      <c r="C39" s="102">
        <v>1000000</v>
      </c>
      <c r="D39" s="102">
        <v>1000000</v>
      </c>
      <c r="E39" s="102">
        <v>1000000</v>
      </c>
    </row>
    <row r="40" spans="1:5" ht="23.25" customHeight="1" x14ac:dyDescent="0.2">
      <c r="A40" s="72" t="s">
        <v>297</v>
      </c>
      <c r="B40" s="83" t="s">
        <v>296</v>
      </c>
      <c r="C40" s="57">
        <f>C41+C42+C43</f>
        <v>6402800</v>
      </c>
      <c r="D40" s="57">
        <f>D41+D42+D43</f>
        <v>6529800</v>
      </c>
      <c r="E40" s="57">
        <f>E41+E42+E43</f>
        <v>6658800</v>
      </c>
    </row>
    <row r="41" spans="1:5" ht="51" customHeight="1" x14ac:dyDescent="0.2">
      <c r="A41" s="71" t="s">
        <v>295</v>
      </c>
      <c r="B41" s="83" t="s">
        <v>294</v>
      </c>
      <c r="C41" s="69">
        <v>6324000</v>
      </c>
      <c r="D41" s="69">
        <v>6451000</v>
      </c>
      <c r="E41" s="69">
        <v>6580000</v>
      </c>
    </row>
    <row r="42" spans="1:5" ht="32.25" customHeight="1" x14ac:dyDescent="0.2">
      <c r="A42" s="71" t="s">
        <v>293</v>
      </c>
      <c r="B42" s="83" t="s">
        <v>292</v>
      </c>
      <c r="C42" s="69">
        <v>50000</v>
      </c>
      <c r="D42" s="69">
        <v>50000</v>
      </c>
      <c r="E42" s="69">
        <v>50000</v>
      </c>
    </row>
    <row r="43" spans="1:5" ht="84" customHeight="1" x14ac:dyDescent="0.2">
      <c r="A43" s="71" t="s">
        <v>291</v>
      </c>
      <c r="B43" s="83" t="s">
        <v>290</v>
      </c>
      <c r="C43" s="79">
        <v>28800</v>
      </c>
      <c r="D43" s="79">
        <v>28800</v>
      </c>
      <c r="E43" s="79">
        <v>28800</v>
      </c>
    </row>
    <row r="44" spans="1:5" ht="30" customHeight="1" x14ac:dyDescent="0.2">
      <c r="A44" s="105" t="s">
        <v>289</v>
      </c>
      <c r="B44" s="83"/>
      <c r="C44" s="104">
        <f>C45+C52+C59+C63+C66</f>
        <v>503046292.46999997</v>
      </c>
      <c r="D44" s="104">
        <f>D45+D52+D59+D63+D66</f>
        <v>471309869</v>
      </c>
      <c r="E44" s="104">
        <f>E45+E52+E59+E63+E66</f>
        <v>471309829</v>
      </c>
    </row>
    <row r="45" spans="1:5" ht="45" customHeight="1" x14ac:dyDescent="0.2">
      <c r="A45" s="71" t="s">
        <v>288</v>
      </c>
      <c r="B45" s="83" t="s">
        <v>287</v>
      </c>
      <c r="C45" s="57">
        <f>C46+C51+C50</f>
        <v>412795268</v>
      </c>
      <c r="D45" s="57">
        <f>D46+D51+D50</f>
        <v>408131958</v>
      </c>
      <c r="E45" s="57">
        <f>E46+E51+E50</f>
        <v>408131958</v>
      </c>
    </row>
    <row r="46" spans="1:5" ht="85.5" customHeight="1" x14ac:dyDescent="0.2">
      <c r="A46" s="71" t="s">
        <v>286</v>
      </c>
      <c r="B46" s="83" t="s">
        <v>285</v>
      </c>
      <c r="C46" s="79">
        <f>C47+C48+C49</f>
        <v>408184231</v>
      </c>
      <c r="D46" s="79">
        <f>D47+D48+D49</f>
        <v>405409421</v>
      </c>
      <c r="E46" s="79">
        <f>E47+E48+E49</f>
        <v>405409421</v>
      </c>
    </row>
    <row r="47" spans="1:5" ht="66" customHeight="1" x14ac:dyDescent="0.2">
      <c r="A47" s="71" t="s">
        <v>71</v>
      </c>
      <c r="B47" s="72" t="s">
        <v>284</v>
      </c>
      <c r="C47" s="69">
        <v>389195717</v>
      </c>
      <c r="D47" s="69">
        <v>389195717</v>
      </c>
      <c r="E47" s="69">
        <v>389195717</v>
      </c>
    </row>
    <row r="48" spans="1:5" ht="71.25" customHeight="1" x14ac:dyDescent="0.2">
      <c r="A48" s="101" t="s">
        <v>18</v>
      </c>
      <c r="B48" s="100" t="s">
        <v>283</v>
      </c>
      <c r="C48" s="69">
        <v>179524</v>
      </c>
      <c r="D48" s="69">
        <v>179524</v>
      </c>
      <c r="E48" s="69">
        <v>179524</v>
      </c>
    </row>
    <row r="49" spans="1:10" ht="46.5" customHeight="1" x14ac:dyDescent="0.2">
      <c r="A49" s="101" t="s">
        <v>40</v>
      </c>
      <c r="B49" s="83" t="s">
        <v>282</v>
      </c>
      <c r="C49" s="69">
        <v>18808990</v>
      </c>
      <c r="D49" s="69">
        <v>16034180</v>
      </c>
      <c r="E49" s="69">
        <v>16034180</v>
      </c>
    </row>
    <row r="50" spans="1:10" ht="46.5" customHeight="1" x14ac:dyDescent="0.2">
      <c r="A50" s="101" t="s">
        <v>7</v>
      </c>
      <c r="B50" s="83" t="s">
        <v>281</v>
      </c>
      <c r="C50" s="69">
        <v>1888500</v>
      </c>
      <c r="D50" s="69">
        <v>0</v>
      </c>
      <c r="E50" s="69">
        <v>0</v>
      </c>
    </row>
    <row r="51" spans="1:10" ht="69.75" customHeight="1" x14ac:dyDescent="0.2">
      <c r="A51" s="101" t="s">
        <v>280</v>
      </c>
      <c r="B51" s="100" t="s">
        <v>279</v>
      </c>
      <c r="C51" s="69">
        <v>2722537</v>
      </c>
      <c r="D51" s="69">
        <v>2722537</v>
      </c>
      <c r="E51" s="69">
        <v>2722537</v>
      </c>
    </row>
    <row r="52" spans="1:10" ht="32.25" customHeight="1" x14ac:dyDescent="0.2">
      <c r="A52" s="71" t="s">
        <v>278</v>
      </c>
      <c r="B52" s="72" t="s">
        <v>277</v>
      </c>
      <c r="C52" s="89">
        <f>C53</f>
        <v>53577000</v>
      </c>
      <c r="D52" s="89">
        <f>D53</f>
        <v>53577000</v>
      </c>
      <c r="E52" s="89">
        <f>E53</f>
        <v>53577000</v>
      </c>
    </row>
    <row r="53" spans="1:10" ht="33" customHeight="1" x14ac:dyDescent="0.2">
      <c r="A53" s="64" t="s">
        <v>276</v>
      </c>
      <c r="B53" s="63" t="s">
        <v>275</v>
      </c>
      <c r="C53" s="62">
        <f>C54+C55+C56</f>
        <v>53577000</v>
      </c>
      <c r="D53" s="62">
        <f>D54+D55+D56</f>
        <v>53577000</v>
      </c>
      <c r="E53" s="62">
        <f>E54+E55+E56</f>
        <v>53577000</v>
      </c>
      <c r="G53" s="103"/>
    </row>
    <row r="54" spans="1:10" ht="33" customHeight="1" x14ac:dyDescent="0.2">
      <c r="A54" s="19" t="s">
        <v>274</v>
      </c>
      <c r="B54" s="20" t="s">
        <v>273</v>
      </c>
      <c r="C54" s="96">
        <v>1125800</v>
      </c>
      <c r="D54" s="96">
        <v>385800</v>
      </c>
      <c r="E54" s="96">
        <v>385800</v>
      </c>
      <c r="G54" s="103"/>
      <c r="J54" s="103"/>
    </row>
    <row r="55" spans="1:10" ht="31.5" customHeight="1" x14ac:dyDescent="0.2">
      <c r="A55" s="19" t="s">
        <v>272</v>
      </c>
      <c r="B55" s="20" t="s">
        <v>271</v>
      </c>
      <c r="C55" s="96">
        <v>3549500</v>
      </c>
      <c r="D55" s="96">
        <v>789500</v>
      </c>
      <c r="E55" s="96">
        <v>789500</v>
      </c>
      <c r="I55" s="103"/>
    </row>
    <row r="56" spans="1:10" ht="35.25" customHeight="1" x14ac:dyDescent="0.2">
      <c r="A56" s="19" t="s">
        <v>270</v>
      </c>
      <c r="B56" s="20" t="s">
        <v>269</v>
      </c>
      <c r="C56" s="96">
        <f>C57+C58</f>
        <v>48901700</v>
      </c>
      <c r="D56" s="96">
        <f>D57+D58</f>
        <v>52401700</v>
      </c>
      <c r="E56" s="96">
        <f>E57+E58</f>
        <v>52401700</v>
      </c>
      <c r="I56" s="103"/>
    </row>
    <row r="57" spans="1:10" ht="31.5" customHeight="1" x14ac:dyDescent="0.2">
      <c r="A57" s="21" t="s">
        <v>268</v>
      </c>
      <c r="B57" s="36" t="s">
        <v>267</v>
      </c>
      <c r="C57" s="67">
        <v>48869400</v>
      </c>
      <c r="D57" s="67">
        <v>52369400</v>
      </c>
      <c r="E57" s="67">
        <v>52369400</v>
      </c>
      <c r="I57" s="103"/>
    </row>
    <row r="58" spans="1:10" ht="34.5" customHeight="1" x14ac:dyDescent="0.2">
      <c r="A58" s="21" t="s">
        <v>266</v>
      </c>
      <c r="B58" s="36" t="s">
        <v>265</v>
      </c>
      <c r="C58" s="67">
        <v>32300</v>
      </c>
      <c r="D58" s="67">
        <v>32300</v>
      </c>
      <c r="E58" s="67">
        <v>32300</v>
      </c>
    </row>
    <row r="59" spans="1:10" ht="30" customHeight="1" x14ac:dyDescent="0.2">
      <c r="A59" s="71" t="s">
        <v>264</v>
      </c>
      <c r="B59" s="72" t="s">
        <v>263</v>
      </c>
      <c r="C59" s="89">
        <f>C60+C61+C62</f>
        <v>4202350.2</v>
      </c>
      <c r="D59" s="89">
        <f>D60+D61+D62</f>
        <v>445756</v>
      </c>
      <c r="E59" s="89">
        <f>E60+E61+E62</f>
        <v>445756</v>
      </c>
      <c r="G59" s="103"/>
    </row>
    <row r="60" spans="1:10" ht="45" customHeight="1" x14ac:dyDescent="0.2">
      <c r="A60" s="71" t="s">
        <v>50</v>
      </c>
      <c r="B60" s="72" t="s">
        <v>262</v>
      </c>
      <c r="C60" s="96">
        <v>41840</v>
      </c>
      <c r="D60" s="96">
        <v>0</v>
      </c>
      <c r="E60" s="96">
        <v>0</v>
      </c>
      <c r="G60" s="103"/>
    </row>
    <row r="61" spans="1:10" ht="47.25" customHeight="1" x14ac:dyDescent="0.2">
      <c r="A61" s="71" t="s">
        <v>52</v>
      </c>
      <c r="B61" s="72" t="s">
        <v>261</v>
      </c>
      <c r="C61" s="96">
        <v>546357</v>
      </c>
      <c r="D61" s="96">
        <f>198366+247390</f>
        <v>445756</v>
      </c>
      <c r="E61" s="96">
        <f>198366+247390</f>
        <v>445756</v>
      </c>
      <c r="F61" s="60"/>
    </row>
    <row r="62" spans="1:10" ht="37.5" customHeight="1" x14ac:dyDescent="0.2">
      <c r="A62" s="71" t="s">
        <v>24</v>
      </c>
      <c r="B62" s="72" t="s">
        <v>260</v>
      </c>
      <c r="C62" s="96">
        <v>3614153.2</v>
      </c>
      <c r="D62" s="96">
        <v>0</v>
      </c>
      <c r="E62" s="96">
        <v>0</v>
      </c>
      <c r="F62" s="60"/>
    </row>
    <row r="63" spans="1:10" ht="27.75" customHeight="1" x14ac:dyDescent="0.2">
      <c r="A63" s="71" t="s">
        <v>259</v>
      </c>
      <c r="B63" s="83" t="s">
        <v>258</v>
      </c>
      <c r="C63" s="57">
        <f>C64+C65</f>
        <v>28373960</v>
      </c>
      <c r="D63" s="57">
        <f>D64+D65</f>
        <v>6362320</v>
      </c>
      <c r="E63" s="57">
        <f>E64+E65</f>
        <v>6362280</v>
      </c>
    </row>
    <row r="64" spans="1:10" ht="90" customHeight="1" x14ac:dyDescent="0.2">
      <c r="A64" s="71" t="s">
        <v>257</v>
      </c>
      <c r="B64" s="83" t="s">
        <v>256</v>
      </c>
      <c r="C64" s="102">
        <v>27882660</v>
      </c>
      <c r="D64" s="102">
        <v>5871020</v>
      </c>
      <c r="E64" s="102">
        <v>5870980</v>
      </c>
    </row>
    <row r="65" spans="1:6" ht="46.5" customHeight="1" x14ac:dyDescent="0.2">
      <c r="A65" s="71" t="s">
        <v>9</v>
      </c>
      <c r="B65" s="83" t="s">
        <v>255</v>
      </c>
      <c r="C65" s="69">
        <v>491300</v>
      </c>
      <c r="D65" s="69">
        <v>491300</v>
      </c>
      <c r="E65" s="69">
        <v>491300</v>
      </c>
    </row>
    <row r="66" spans="1:6" ht="28.5" customHeight="1" x14ac:dyDescent="0.2">
      <c r="A66" s="71" t="s">
        <v>254</v>
      </c>
      <c r="B66" s="83" t="s">
        <v>253</v>
      </c>
      <c r="C66" s="57">
        <f>SUM(C67:C80)</f>
        <v>4097714.27</v>
      </c>
      <c r="D66" s="57">
        <f>SUM(D67:D80)</f>
        <v>2792835</v>
      </c>
      <c r="E66" s="57">
        <f>SUM(E67:E80)</f>
        <v>2792835</v>
      </c>
    </row>
    <row r="67" spans="1:6" ht="79.5" customHeight="1" x14ac:dyDescent="0.2">
      <c r="A67" s="71" t="s">
        <v>252</v>
      </c>
      <c r="B67" s="83" t="s">
        <v>251</v>
      </c>
      <c r="C67" s="61">
        <v>1151.1099999999999</v>
      </c>
      <c r="D67" s="61">
        <v>0</v>
      </c>
      <c r="E67" s="61">
        <v>0</v>
      </c>
    </row>
    <row r="68" spans="1:6" ht="99" customHeight="1" x14ac:dyDescent="0.2">
      <c r="A68" s="71" t="s">
        <v>250</v>
      </c>
      <c r="B68" s="83" t="s">
        <v>249</v>
      </c>
      <c r="C68" s="61">
        <v>10443.219999999999</v>
      </c>
      <c r="D68" s="61">
        <v>0</v>
      </c>
      <c r="E68" s="61">
        <v>0</v>
      </c>
    </row>
    <row r="69" spans="1:6" ht="88.5" customHeight="1" x14ac:dyDescent="0.2">
      <c r="A69" s="71" t="s">
        <v>248</v>
      </c>
      <c r="B69" s="83" t="s">
        <v>247</v>
      </c>
      <c r="C69" s="61">
        <v>10839.91</v>
      </c>
      <c r="D69" s="61">
        <v>0</v>
      </c>
      <c r="E69" s="61">
        <v>0</v>
      </c>
    </row>
    <row r="70" spans="1:6" ht="81.75" customHeight="1" x14ac:dyDescent="0.2">
      <c r="A70" s="71" t="s">
        <v>246</v>
      </c>
      <c r="B70" s="83" t="s">
        <v>245</v>
      </c>
      <c r="C70" s="61">
        <v>12000</v>
      </c>
      <c r="D70" s="61">
        <v>0</v>
      </c>
      <c r="E70" s="61">
        <v>0</v>
      </c>
    </row>
    <row r="71" spans="1:6" ht="102" customHeight="1" x14ac:dyDescent="0.2">
      <c r="A71" s="71" t="s">
        <v>244</v>
      </c>
      <c r="B71" s="83" t="s">
        <v>243</v>
      </c>
      <c r="C71" s="61">
        <v>5700.46</v>
      </c>
      <c r="D71" s="61">
        <v>0</v>
      </c>
      <c r="E71" s="61">
        <v>0</v>
      </c>
    </row>
    <row r="72" spans="1:6" ht="81" customHeight="1" x14ac:dyDescent="0.2">
      <c r="A72" s="71" t="s">
        <v>242</v>
      </c>
      <c r="B72" s="83" t="s">
        <v>241</v>
      </c>
      <c r="C72" s="61">
        <v>500</v>
      </c>
      <c r="D72" s="61">
        <v>0</v>
      </c>
      <c r="E72" s="61">
        <v>0</v>
      </c>
    </row>
    <row r="73" spans="1:6" ht="81" customHeight="1" x14ac:dyDescent="0.2">
      <c r="A73" s="71" t="s">
        <v>240</v>
      </c>
      <c r="B73" s="83" t="s">
        <v>239</v>
      </c>
      <c r="C73" s="61">
        <v>60575.73</v>
      </c>
      <c r="D73" s="61">
        <v>0</v>
      </c>
      <c r="E73" s="61">
        <v>0</v>
      </c>
    </row>
    <row r="74" spans="1:6" ht="47.25" customHeight="1" x14ac:dyDescent="0.2">
      <c r="A74" s="101" t="s">
        <v>238</v>
      </c>
      <c r="B74" s="100" t="s">
        <v>237</v>
      </c>
      <c r="C74" s="79">
        <v>667000</v>
      </c>
      <c r="D74" s="79">
        <v>667000</v>
      </c>
      <c r="E74" s="79">
        <v>667000</v>
      </c>
      <c r="F74" s="60"/>
    </row>
    <row r="75" spans="1:6" ht="71.25" customHeight="1" x14ac:dyDescent="0.2">
      <c r="A75" s="101" t="s">
        <v>236</v>
      </c>
      <c r="B75" s="100" t="s">
        <v>235</v>
      </c>
      <c r="C75" s="79">
        <v>1063907.07</v>
      </c>
      <c r="D75" s="79">
        <v>0</v>
      </c>
      <c r="E75" s="79">
        <v>0</v>
      </c>
      <c r="F75" s="60"/>
    </row>
    <row r="76" spans="1:6" ht="71.25" customHeight="1" x14ac:dyDescent="0.2">
      <c r="A76" s="101" t="s">
        <v>100</v>
      </c>
      <c r="B76" s="100" t="s">
        <v>234</v>
      </c>
      <c r="C76" s="79">
        <v>110321</v>
      </c>
      <c r="D76" s="79">
        <v>0</v>
      </c>
      <c r="E76" s="79">
        <v>0</v>
      </c>
      <c r="F76" s="60"/>
    </row>
    <row r="77" spans="1:6" ht="65.25" customHeight="1" x14ac:dyDescent="0.2">
      <c r="A77" s="101" t="s">
        <v>97</v>
      </c>
      <c r="B77" s="100" t="s">
        <v>233</v>
      </c>
      <c r="C77" s="79">
        <v>40915</v>
      </c>
      <c r="D77" s="79">
        <v>24812</v>
      </c>
      <c r="E77" s="79">
        <v>24812</v>
      </c>
      <c r="F77" s="60"/>
    </row>
    <row r="78" spans="1:6" ht="72.75" customHeight="1" x14ac:dyDescent="0.2">
      <c r="A78" s="101" t="s">
        <v>99</v>
      </c>
      <c r="B78" s="100" t="s">
        <v>232</v>
      </c>
      <c r="C78" s="79">
        <v>13337.77</v>
      </c>
      <c r="D78" s="79">
        <v>0</v>
      </c>
      <c r="E78" s="79">
        <v>0</v>
      </c>
      <c r="F78" s="60"/>
    </row>
    <row r="79" spans="1:6" ht="72.75" customHeight="1" x14ac:dyDescent="0.2">
      <c r="A79" s="101" t="s">
        <v>231</v>
      </c>
      <c r="B79" s="100" t="s">
        <v>230</v>
      </c>
      <c r="C79" s="69">
        <v>50000</v>
      </c>
      <c r="D79" s="69">
        <v>50000</v>
      </c>
      <c r="E79" s="69">
        <v>50000</v>
      </c>
    </row>
    <row r="80" spans="1:6" ht="72" customHeight="1" x14ac:dyDescent="0.2">
      <c r="A80" s="101" t="s">
        <v>86</v>
      </c>
      <c r="B80" s="100" t="s">
        <v>229</v>
      </c>
      <c r="C80" s="69">
        <v>2051023</v>
      </c>
      <c r="D80" s="69">
        <v>2051023</v>
      </c>
      <c r="E80" s="69">
        <v>2051023</v>
      </c>
      <c r="F80" s="60"/>
    </row>
    <row r="81" spans="1:9" ht="30" customHeight="1" x14ac:dyDescent="0.2">
      <c r="A81" s="59" t="s">
        <v>228</v>
      </c>
      <c r="B81" s="85" t="s">
        <v>227</v>
      </c>
      <c r="C81" s="95">
        <f>C82+C153+C156</f>
        <v>1502122510.9200001</v>
      </c>
      <c r="D81" s="95">
        <f>D82+D153</f>
        <v>796509243.5</v>
      </c>
      <c r="E81" s="95">
        <f>E82+E153</f>
        <v>808341030.24000001</v>
      </c>
    </row>
    <row r="82" spans="1:9" ht="50.25" customHeight="1" x14ac:dyDescent="0.2">
      <c r="A82" s="99" t="s">
        <v>226</v>
      </c>
      <c r="B82" s="98" t="s">
        <v>225</v>
      </c>
      <c r="C82" s="89">
        <f>C83+C85+C114+C144</f>
        <v>1347332391.1800001</v>
      </c>
      <c r="D82" s="89">
        <f>D83+D85+D114+D144</f>
        <v>796509243.5</v>
      </c>
      <c r="E82" s="89">
        <f>E83+E85+E114+E144</f>
        <v>808341030.24000001</v>
      </c>
    </row>
    <row r="83" spans="1:9" ht="32.25" customHeight="1" x14ac:dyDescent="0.2">
      <c r="A83" s="97" t="s">
        <v>224</v>
      </c>
      <c r="B83" s="16" t="s">
        <v>223</v>
      </c>
      <c r="C83" s="89">
        <f>C84</f>
        <v>3940844</v>
      </c>
      <c r="D83" s="89">
        <f>D84</f>
        <v>0</v>
      </c>
      <c r="E83" s="89">
        <f>E84</f>
        <v>0</v>
      </c>
    </row>
    <row r="84" spans="1:9" ht="44.25" customHeight="1" x14ac:dyDescent="0.2">
      <c r="A84" s="19" t="s">
        <v>222</v>
      </c>
      <c r="B84" s="20" t="s">
        <v>221</v>
      </c>
      <c r="C84" s="96">
        <v>3940844</v>
      </c>
      <c r="D84" s="96">
        <v>0</v>
      </c>
      <c r="E84" s="96">
        <v>0</v>
      </c>
    </row>
    <row r="85" spans="1:9" ht="45.75" customHeight="1" x14ac:dyDescent="0.2">
      <c r="A85" s="59" t="s">
        <v>220</v>
      </c>
      <c r="B85" s="85" t="s">
        <v>219</v>
      </c>
      <c r="C85" s="95">
        <f>C86+C88+C96+C100+C101+C104+C99+C103+C102+C94+C95+C91</f>
        <v>559068372.72000003</v>
      </c>
      <c r="D85" s="95">
        <f>D86+D88+D96+D100+D101+D104+D99+D103+D102+D94+D95+D91</f>
        <v>77173395.5</v>
      </c>
      <c r="E85" s="95">
        <f>E86+E88+E96+E100+E101+E104+E99+E103+E102+E94+E95+E91</f>
        <v>77696584.5</v>
      </c>
      <c r="F85" s="66"/>
    </row>
    <row r="86" spans="1:9" ht="48" customHeight="1" x14ac:dyDescent="0.2">
      <c r="A86" s="71" t="s">
        <v>158</v>
      </c>
      <c r="B86" s="83" t="s">
        <v>218</v>
      </c>
      <c r="C86" s="86">
        <f>C87</f>
        <v>11754000</v>
      </c>
      <c r="D86" s="86">
        <f>D87</f>
        <v>0</v>
      </c>
      <c r="E86" s="86">
        <f>E87</f>
        <v>0</v>
      </c>
      <c r="I86" s="94"/>
    </row>
    <row r="87" spans="1:9" ht="66" customHeight="1" x14ac:dyDescent="0.2">
      <c r="A87" s="21" t="s">
        <v>159</v>
      </c>
      <c r="B87" s="92" t="s">
        <v>218</v>
      </c>
      <c r="C87" s="91">
        <v>11754000</v>
      </c>
      <c r="D87" s="91">
        <v>0</v>
      </c>
      <c r="E87" s="91">
        <v>0</v>
      </c>
    </row>
    <row r="88" spans="1:9" ht="90.75" customHeight="1" x14ac:dyDescent="0.2">
      <c r="A88" s="71" t="s">
        <v>148</v>
      </c>
      <c r="B88" s="83" t="s">
        <v>217</v>
      </c>
      <c r="C88" s="86">
        <f>C89+C90</f>
        <v>44052652.959999993</v>
      </c>
      <c r="D88" s="86">
        <f>D89+D90</f>
        <v>22275939.780000001</v>
      </c>
      <c r="E88" s="86">
        <f>E89+E90</f>
        <v>22275939.780000001</v>
      </c>
    </row>
    <row r="89" spans="1:9" ht="69" customHeight="1" x14ac:dyDescent="0.2">
      <c r="A89" s="21" t="s">
        <v>146</v>
      </c>
      <c r="B89" s="92" t="s">
        <v>217</v>
      </c>
      <c r="C89" s="91">
        <v>36843736.119999997</v>
      </c>
      <c r="D89" s="91">
        <v>22275939.780000001</v>
      </c>
      <c r="E89" s="91">
        <v>22275939.780000001</v>
      </c>
    </row>
    <row r="90" spans="1:9" ht="72" customHeight="1" x14ac:dyDescent="0.2">
      <c r="A90" s="21" t="s">
        <v>147</v>
      </c>
      <c r="B90" s="92" t="s">
        <v>217</v>
      </c>
      <c r="C90" s="91">
        <v>7208916.8399999999</v>
      </c>
      <c r="D90" s="91">
        <v>0</v>
      </c>
      <c r="E90" s="91">
        <v>0</v>
      </c>
    </row>
    <row r="91" spans="1:9" ht="72" customHeight="1" x14ac:dyDescent="0.2">
      <c r="A91" s="19" t="s">
        <v>162</v>
      </c>
      <c r="B91" s="26" t="s">
        <v>216</v>
      </c>
      <c r="C91" s="93">
        <f>C92+C93</f>
        <v>97453815</v>
      </c>
      <c r="D91" s="93">
        <f>D92+D93</f>
        <v>0</v>
      </c>
      <c r="E91" s="93">
        <f>E92+E93</f>
        <v>0</v>
      </c>
    </row>
    <row r="92" spans="1:9" ht="31.5" customHeight="1" x14ac:dyDescent="0.2">
      <c r="A92" s="21" t="s">
        <v>163</v>
      </c>
      <c r="B92" s="92" t="s">
        <v>216</v>
      </c>
      <c r="C92" s="91">
        <v>2498819</v>
      </c>
      <c r="D92" s="91">
        <v>0</v>
      </c>
      <c r="E92" s="91">
        <v>0</v>
      </c>
    </row>
    <row r="93" spans="1:9" ht="52.5" customHeight="1" x14ac:dyDescent="0.2">
      <c r="A93" s="21" t="s">
        <v>164</v>
      </c>
      <c r="B93" s="92" t="s">
        <v>216</v>
      </c>
      <c r="C93" s="91">
        <v>94954996</v>
      </c>
      <c r="D93" s="91">
        <v>0</v>
      </c>
      <c r="E93" s="91">
        <v>0</v>
      </c>
    </row>
    <row r="94" spans="1:9" ht="105" customHeight="1" x14ac:dyDescent="0.2">
      <c r="A94" s="71" t="s">
        <v>92</v>
      </c>
      <c r="B94" s="83" t="s">
        <v>215</v>
      </c>
      <c r="C94" s="86">
        <v>14179337.390000001</v>
      </c>
      <c r="D94" s="86">
        <v>0</v>
      </c>
      <c r="E94" s="86">
        <v>0</v>
      </c>
    </row>
    <row r="95" spans="1:9" ht="84.75" customHeight="1" x14ac:dyDescent="0.2">
      <c r="A95" s="71" t="s">
        <v>93</v>
      </c>
      <c r="B95" s="83" t="s">
        <v>214</v>
      </c>
      <c r="C95" s="86">
        <v>1414086.93</v>
      </c>
      <c r="D95" s="86">
        <v>0</v>
      </c>
      <c r="E95" s="86">
        <v>0</v>
      </c>
    </row>
    <row r="96" spans="1:9" ht="67.5" customHeight="1" x14ac:dyDescent="0.2">
      <c r="A96" s="71" t="s">
        <v>213</v>
      </c>
      <c r="B96" s="83" t="s">
        <v>210</v>
      </c>
      <c r="C96" s="86">
        <f>C97+C98</f>
        <v>23416541</v>
      </c>
      <c r="D96" s="86">
        <f>D97+D98</f>
        <v>24388645</v>
      </c>
      <c r="E96" s="86">
        <f>E97+E98</f>
        <v>24742745</v>
      </c>
    </row>
    <row r="97" spans="1:6" ht="51" customHeight="1" x14ac:dyDescent="0.2">
      <c r="A97" s="21" t="s">
        <v>212</v>
      </c>
      <c r="B97" s="92" t="s">
        <v>210</v>
      </c>
      <c r="C97" s="91">
        <v>18892041</v>
      </c>
      <c r="D97" s="91">
        <v>19713745</v>
      </c>
      <c r="E97" s="91">
        <v>19713745</v>
      </c>
    </row>
    <row r="98" spans="1:6" ht="60.75" customHeight="1" x14ac:dyDescent="0.2">
      <c r="A98" s="21" t="s">
        <v>211</v>
      </c>
      <c r="B98" s="92" t="s">
        <v>210</v>
      </c>
      <c r="C98" s="91">
        <v>4524500</v>
      </c>
      <c r="D98" s="91">
        <v>4674900</v>
      </c>
      <c r="E98" s="91">
        <v>5029000</v>
      </c>
    </row>
    <row r="99" spans="1:6" ht="51.75" customHeight="1" x14ac:dyDescent="0.2">
      <c r="A99" s="19" t="s">
        <v>110</v>
      </c>
      <c r="B99" s="26" t="s">
        <v>209</v>
      </c>
      <c r="C99" s="69">
        <v>1042000</v>
      </c>
      <c r="D99" s="86">
        <v>145000</v>
      </c>
      <c r="E99" s="86">
        <v>316000</v>
      </c>
    </row>
    <row r="100" spans="1:6" ht="47.25" customHeight="1" x14ac:dyDescent="0.2">
      <c r="A100" s="71" t="s">
        <v>54</v>
      </c>
      <c r="B100" s="83" t="s">
        <v>208</v>
      </c>
      <c r="C100" s="86">
        <v>712469</v>
      </c>
      <c r="D100" s="86">
        <v>694763</v>
      </c>
      <c r="E100" s="86">
        <v>692852</v>
      </c>
    </row>
    <row r="101" spans="1:6" ht="33" customHeight="1" x14ac:dyDescent="0.2">
      <c r="A101" s="90" t="s">
        <v>112</v>
      </c>
      <c r="B101" s="83" t="s">
        <v>207</v>
      </c>
      <c r="C101" s="86">
        <v>106383</v>
      </c>
      <c r="D101" s="86">
        <v>0</v>
      </c>
      <c r="E101" s="86">
        <v>0</v>
      </c>
    </row>
    <row r="102" spans="1:6" ht="44.25" customHeight="1" x14ac:dyDescent="0.2">
      <c r="A102" s="90" t="s">
        <v>206</v>
      </c>
      <c r="B102" s="83" t="s">
        <v>205</v>
      </c>
      <c r="C102" s="86">
        <v>482596.03</v>
      </c>
      <c r="D102" s="86">
        <v>0</v>
      </c>
      <c r="E102" s="86">
        <v>0</v>
      </c>
    </row>
    <row r="103" spans="1:6" ht="85.5" customHeight="1" x14ac:dyDescent="0.2">
      <c r="A103" s="90" t="s">
        <v>139</v>
      </c>
      <c r="B103" s="83" t="s">
        <v>204</v>
      </c>
      <c r="C103" s="86">
        <v>306652347.13</v>
      </c>
      <c r="D103" s="86">
        <v>0</v>
      </c>
      <c r="E103" s="86">
        <v>0</v>
      </c>
    </row>
    <row r="104" spans="1:6" ht="29.25" customHeight="1" x14ac:dyDescent="0.2">
      <c r="A104" s="59" t="s">
        <v>203</v>
      </c>
      <c r="B104" s="85" t="s">
        <v>202</v>
      </c>
      <c r="C104" s="89">
        <f>C105</f>
        <v>57802144.280000001</v>
      </c>
      <c r="D104" s="89">
        <f>D105</f>
        <v>29669047.719999999</v>
      </c>
      <c r="E104" s="89">
        <f>E105</f>
        <v>29669047.719999999</v>
      </c>
      <c r="F104" s="66"/>
    </row>
    <row r="105" spans="1:6" ht="30.75" customHeight="1" x14ac:dyDescent="0.2">
      <c r="A105" s="71" t="s">
        <v>22</v>
      </c>
      <c r="B105" s="83" t="s">
        <v>200</v>
      </c>
      <c r="C105" s="86">
        <f>C106+C107+C108+C109+C110+C112+C111+C113</f>
        <v>57802144.280000001</v>
      </c>
      <c r="D105" s="86">
        <f>D106+D107+D108+D109+D110+D112+D111+D113</f>
        <v>29669047.719999999</v>
      </c>
      <c r="E105" s="86">
        <f>E106+E107+E108+E109+E110+E112+E111+E113</f>
        <v>29669047.719999999</v>
      </c>
      <c r="F105" s="66"/>
    </row>
    <row r="106" spans="1:6" ht="67.5" customHeight="1" x14ac:dyDescent="0.2">
      <c r="A106" s="71" t="s">
        <v>113</v>
      </c>
      <c r="B106" s="83" t="s">
        <v>200</v>
      </c>
      <c r="C106" s="69">
        <v>702200</v>
      </c>
      <c r="D106" s="69">
        <v>730300</v>
      </c>
      <c r="E106" s="69">
        <v>730300</v>
      </c>
    </row>
    <row r="107" spans="1:6" s="87" customFormat="1" ht="47.25" customHeight="1" x14ac:dyDescent="0.2">
      <c r="A107" s="71" t="s">
        <v>114</v>
      </c>
      <c r="B107" s="72" t="s">
        <v>200</v>
      </c>
      <c r="C107" s="69">
        <v>3008578</v>
      </c>
      <c r="D107" s="69">
        <v>3008578</v>
      </c>
      <c r="E107" s="69">
        <v>3008578</v>
      </c>
      <c r="F107" s="53"/>
    </row>
    <row r="108" spans="1:6" s="87" customFormat="1" ht="43.5" customHeight="1" x14ac:dyDescent="0.2">
      <c r="A108" s="88" t="s">
        <v>115</v>
      </c>
      <c r="B108" s="72" t="s">
        <v>200</v>
      </c>
      <c r="C108" s="69">
        <v>20047.099999999999</v>
      </c>
      <c r="D108" s="69">
        <v>3138.72</v>
      </c>
      <c r="E108" s="69">
        <v>3138.72</v>
      </c>
      <c r="F108" s="53"/>
    </row>
    <row r="109" spans="1:6" s="87" customFormat="1" ht="56.25" customHeight="1" x14ac:dyDescent="0.2">
      <c r="A109" s="71" t="s">
        <v>116</v>
      </c>
      <c r="B109" s="72" t="s">
        <v>200</v>
      </c>
      <c r="C109" s="69">
        <v>25927031</v>
      </c>
      <c r="D109" s="69">
        <v>25927031</v>
      </c>
      <c r="E109" s="69">
        <v>25927031</v>
      </c>
      <c r="F109" s="53"/>
    </row>
    <row r="110" spans="1:6" ht="85.5" customHeight="1" x14ac:dyDescent="0.2">
      <c r="A110" s="71" t="s">
        <v>156</v>
      </c>
      <c r="B110" s="72" t="s">
        <v>200</v>
      </c>
      <c r="C110" s="69">
        <v>6400000</v>
      </c>
      <c r="D110" s="86">
        <v>0</v>
      </c>
      <c r="E110" s="86">
        <v>0</v>
      </c>
    </row>
    <row r="111" spans="1:6" ht="68.25" customHeight="1" x14ac:dyDescent="0.2">
      <c r="A111" s="71" t="s">
        <v>155</v>
      </c>
      <c r="B111" s="72" t="s">
        <v>200</v>
      </c>
      <c r="C111" s="69">
        <v>2016227</v>
      </c>
      <c r="D111" s="86">
        <v>0</v>
      </c>
      <c r="E111" s="86">
        <v>0</v>
      </c>
    </row>
    <row r="112" spans="1:6" ht="46.5" customHeight="1" x14ac:dyDescent="0.2">
      <c r="A112" s="71" t="s">
        <v>201</v>
      </c>
      <c r="B112" s="72" t="s">
        <v>200</v>
      </c>
      <c r="C112" s="69">
        <v>7549333</v>
      </c>
      <c r="D112" s="86">
        <v>0</v>
      </c>
      <c r="E112" s="86">
        <v>0</v>
      </c>
    </row>
    <row r="113" spans="1:6" ht="46.5" customHeight="1" x14ac:dyDescent="0.2">
      <c r="A113" s="71" t="s">
        <v>160</v>
      </c>
      <c r="B113" s="72" t="s">
        <v>200</v>
      </c>
      <c r="C113" s="69">
        <v>12178728.18</v>
      </c>
      <c r="D113" s="86">
        <v>0</v>
      </c>
      <c r="E113" s="86">
        <v>0</v>
      </c>
    </row>
    <row r="114" spans="1:6" ht="30.75" customHeight="1" x14ac:dyDescent="0.2">
      <c r="A114" s="59" t="s">
        <v>199</v>
      </c>
      <c r="B114" s="85" t="s">
        <v>198</v>
      </c>
      <c r="C114" s="84">
        <f>C115+C135+C136+C139+C140+C141+C142+C143</f>
        <v>677498219.28999996</v>
      </c>
      <c r="D114" s="84">
        <f>D115+D135+D136+D139+D140+D141+D142+D143</f>
        <v>690962504</v>
      </c>
      <c r="E114" s="84">
        <f>E115+E135+E136+E139+E140+E141+E142+E143</f>
        <v>704771101.74000001</v>
      </c>
      <c r="F114" s="66"/>
    </row>
    <row r="115" spans="1:6" ht="42.75" customHeight="1" x14ac:dyDescent="0.2">
      <c r="A115" s="71" t="s">
        <v>80</v>
      </c>
      <c r="B115" s="83" t="s">
        <v>197</v>
      </c>
      <c r="C115" s="82">
        <f>SUM(C116:C134)</f>
        <v>28379872.52</v>
      </c>
      <c r="D115" s="82">
        <f>SUM(D116:D134)</f>
        <v>27358067.579999998</v>
      </c>
      <c r="E115" s="82">
        <f>SUM(E116:E134)</f>
        <v>28001439.32</v>
      </c>
      <c r="F115" s="66"/>
    </row>
    <row r="116" spans="1:6" ht="88.5" customHeight="1" x14ac:dyDescent="0.2">
      <c r="A116" s="77" t="s">
        <v>117</v>
      </c>
      <c r="B116" s="80" t="s">
        <v>197</v>
      </c>
      <c r="C116" s="75">
        <v>3222000</v>
      </c>
      <c r="D116" s="75">
        <v>3222000</v>
      </c>
      <c r="E116" s="75">
        <v>3222000</v>
      </c>
    </row>
    <row r="117" spans="1:6" ht="84.75" customHeight="1" x14ac:dyDescent="0.2">
      <c r="A117" s="77" t="s">
        <v>118</v>
      </c>
      <c r="B117" s="76" t="s">
        <v>197</v>
      </c>
      <c r="C117" s="75">
        <v>1425800</v>
      </c>
      <c r="D117" s="75">
        <v>1425800</v>
      </c>
      <c r="E117" s="75">
        <v>1425800</v>
      </c>
    </row>
    <row r="118" spans="1:6" ht="50.25" customHeight="1" x14ac:dyDescent="0.2">
      <c r="A118" s="77" t="s">
        <v>119</v>
      </c>
      <c r="B118" s="76" t="s">
        <v>197</v>
      </c>
      <c r="C118" s="75">
        <v>1074000</v>
      </c>
      <c r="D118" s="75">
        <v>1074000</v>
      </c>
      <c r="E118" s="75">
        <v>1074000</v>
      </c>
    </row>
    <row r="119" spans="1:6" ht="81.75" customHeight="1" x14ac:dyDescent="0.2">
      <c r="A119" s="77" t="s">
        <v>120</v>
      </c>
      <c r="B119" s="76" t="s">
        <v>197</v>
      </c>
      <c r="C119" s="75">
        <v>866380.58</v>
      </c>
      <c r="D119" s="75">
        <v>0</v>
      </c>
      <c r="E119" s="75">
        <v>0</v>
      </c>
    </row>
    <row r="120" spans="1:6" ht="66.75" customHeight="1" x14ac:dyDescent="0.2">
      <c r="A120" s="81" t="s">
        <v>78</v>
      </c>
      <c r="B120" s="76" t="s">
        <v>197</v>
      </c>
      <c r="C120" s="75">
        <v>1733700</v>
      </c>
      <c r="D120" s="75">
        <v>1803000</v>
      </c>
      <c r="E120" s="75">
        <v>1875100</v>
      </c>
    </row>
    <row r="121" spans="1:6" ht="65.25" customHeight="1" x14ac:dyDescent="0.2">
      <c r="A121" s="81" t="s">
        <v>77</v>
      </c>
      <c r="B121" s="76" t="s">
        <v>197</v>
      </c>
      <c r="C121" s="75">
        <v>40000</v>
      </c>
      <c r="D121" s="75">
        <v>40000</v>
      </c>
      <c r="E121" s="75">
        <v>40000</v>
      </c>
    </row>
    <row r="122" spans="1:6" ht="147" customHeight="1" x14ac:dyDescent="0.2">
      <c r="A122" s="81" t="s">
        <v>121</v>
      </c>
      <c r="B122" s="76" t="s">
        <v>197</v>
      </c>
      <c r="C122" s="75">
        <v>2210900</v>
      </c>
      <c r="D122" s="75">
        <v>2299300</v>
      </c>
      <c r="E122" s="75">
        <v>2391300</v>
      </c>
    </row>
    <row r="123" spans="1:6" ht="69" customHeight="1" x14ac:dyDescent="0.2">
      <c r="A123" s="81" t="s">
        <v>122</v>
      </c>
      <c r="B123" s="76" t="s">
        <v>197</v>
      </c>
      <c r="C123" s="75">
        <v>2171200</v>
      </c>
      <c r="D123" s="75">
        <v>1315900</v>
      </c>
      <c r="E123" s="75">
        <v>1315900</v>
      </c>
    </row>
    <row r="124" spans="1:6" ht="33.75" customHeight="1" x14ac:dyDescent="0.2">
      <c r="A124" s="77" t="s">
        <v>123</v>
      </c>
      <c r="B124" s="80" t="s">
        <v>197</v>
      </c>
      <c r="C124" s="75">
        <v>10583100</v>
      </c>
      <c r="D124" s="75">
        <v>10990100</v>
      </c>
      <c r="E124" s="75">
        <v>11397200</v>
      </c>
    </row>
    <row r="125" spans="1:6" ht="33" customHeight="1" x14ac:dyDescent="0.2">
      <c r="A125" s="77" t="s">
        <v>124</v>
      </c>
      <c r="B125" s="76" t="s">
        <v>197</v>
      </c>
      <c r="C125" s="75">
        <v>1010707</v>
      </c>
      <c r="D125" s="75">
        <v>1061540</v>
      </c>
      <c r="E125" s="75">
        <v>1103873</v>
      </c>
    </row>
    <row r="126" spans="1:6" ht="90.75" customHeight="1" x14ac:dyDescent="0.2">
      <c r="A126" s="77" t="s">
        <v>125</v>
      </c>
      <c r="B126" s="76" t="s">
        <v>197</v>
      </c>
      <c r="C126" s="75">
        <v>6000</v>
      </c>
      <c r="D126" s="75">
        <v>6000</v>
      </c>
      <c r="E126" s="75">
        <v>6000</v>
      </c>
    </row>
    <row r="127" spans="1:6" ht="73.5" customHeight="1" x14ac:dyDescent="0.2">
      <c r="A127" s="77" t="s">
        <v>25</v>
      </c>
      <c r="B127" s="76" t="s">
        <v>197</v>
      </c>
      <c r="C127" s="75">
        <v>16889</v>
      </c>
      <c r="D127" s="75">
        <v>16889</v>
      </c>
      <c r="E127" s="75">
        <v>16889</v>
      </c>
    </row>
    <row r="128" spans="1:6" ht="68.25" customHeight="1" x14ac:dyDescent="0.2">
      <c r="A128" s="77" t="s">
        <v>126</v>
      </c>
      <c r="B128" s="76" t="s">
        <v>197</v>
      </c>
      <c r="C128" s="75">
        <v>584500</v>
      </c>
      <c r="D128" s="75">
        <v>607800</v>
      </c>
      <c r="E128" s="75">
        <v>632200</v>
      </c>
    </row>
    <row r="129" spans="1:6" ht="108" customHeight="1" x14ac:dyDescent="0.2">
      <c r="A129" s="77" t="s">
        <v>127</v>
      </c>
      <c r="B129" s="76" t="s">
        <v>197</v>
      </c>
      <c r="C129" s="75">
        <v>305000</v>
      </c>
      <c r="D129" s="75">
        <v>457500</v>
      </c>
      <c r="E129" s="75">
        <v>457500</v>
      </c>
    </row>
    <row r="130" spans="1:6" ht="111" customHeight="1" x14ac:dyDescent="0.2">
      <c r="A130" s="77" t="s">
        <v>128</v>
      </c>
      <c r="B130" s="76" t="s">
        <v>197</v>
      </c>
      <c r="C130" s="75">
        <v>85565.94</v>
      </c>
      <c r="D130" s="75">
        <v>88968.58</v>
      </c>
      <c r="E130" s="75">
        <v>92507.32</v>
      </c>
    </row>
    <row r="131" spans="1:6" ht="49.5" customHeight="1" x14ac:dyDescent="0.2">
      <c r="A131" s="77" t="s">
        <v>129</v>
      </c>
      <c r="B131" s="76" t="s">
        <v>197</v>
      </c>
      <c r="C131" s="75">
        <v>1529270</v>
      </c>
      <c r="D131" s="75">
        <v>1529270</v>
      </c>
      <c r="E131" s="75">
        <v>1529270</v>
      </c>
    </row>
    <row r="132" spans="1:6" ht="63.75" customHeight="1" x14ac:dyDescent="0.2">
      <c r="A132" s="77" t="s">
        <v>56</v>
      </c>
      <c r="B132" s="76" t="s">
        <v>197</v>
      </c>
      <c r="C132" s="75">
        <v>96660</v>
      </c>
      <c r="D132" s="75">
        <v>0</v>
      </c>
      <c r="E132" s="75">
        <v>0</v>
      </c>
    </row>
    <row r="133" spans="1:6" ht="30.75" customHeight="1" x14ac:dyDescent="0.2">
      <c r="A133" s="77" t="s">
        <v>57</v>
      </c>
      <c r="B133" s="76" t="s">
        <v>197</v>
      </c>
      <c r="C133" s="75">
        <v>44600</v>
      </c>
      <c r="D133" s="75">
        <v>46400</v>
      </c>
      <c r="E133" s="75">
        <v>48300</v>
      </c>
    </row>
    <row r="134" spans="1:6" ht="51" customHeight="1" x14ac:dyDescent="0.2">
      <c r="A134" s="77" t="s">
        <v>94</v>
      </c>
      <c r="B134" s="76" t="s">
        <v>197</v>
      </c>
      <c r="C134" s="75">
        <v>1373600</v>
      </c>
      <c r="D134" s="75">
        <v>1373600</v>
      </c>
      <c r="E134" s="75">
        <v>1373600</v>
      </c>
    </row>
    <row r="135" spans="1:6" ht="49.5" customHeight="1" x14ac:dyDescent="0.2">
      <c r="A135" s="71" t="s">
        <v>196</v>
      </c>
      <c r="B135" s="72" t="s">
        <v>195</v>
      </c>
      <c r="C135" s="69">
        <v>66812700</v>
      </c>
      <c r="D135" s="69">
        <v>68951800</v>
      </c>
      <c r="E135" s="69">
        <v>71710000</v>
      </c>
    </row>
    <row r="136" spans="1:6" ht="71.25" customHeight="1" x14ac:dyDescent="0.2">
      <c r="A136" s="71" t="s">
        <v>194</v>
      </c>
      <c r="B136" s="72" t="s">
        <v>191</v>
      </c>
      <c r="C136" s="79">
        <f>C137+C138</f>
        <v>12765800</v>
      </c>
      <c r="D136" s="79">
        <f>D137+D138</f>
        <v>12765800</v>
      </c>
      <c r="E136" s="79">
        <f>E137+E138</f>
        <v>12765800</v>
      </c>
      <c r="F136" s="66"/>
    </row>
    <row r="137" spans="1:6" ht="63.75" customHeight="1" x14ac:dyDescent="0.2">
      <c r="A137" s="78" t="s">
        <v>193</v>
      </c>
      <c r="B137" s="76" t="s">
        <v>191</v>
      </c>
      <c r="C137" s="75">
        <v>12454400</v>
      </c>
      <c r="D137" s="75">
        <v>12454400</v>
      </c>
      <c r="E137" s="75">
        <v>12454400</v>
      </c>
    </row>
    <row r="138" spans="1:6" ht="103.5" customHeight="1" x14ac:dyDescent="0.2">
      <c r="A138" s="77" t="s">
        <v>192</v>
      </c>
      <c r="B138" s="76" t="s">
        <v>191</v>
      </c>
      <c r="C138" s="75">
        <v>311400</v>
      </c>
      <c r="D138" s="75">
        <v>311400</v>
      </c>
      <c r="E138" s="75">
        <v>311400</v>
      </c>
    </row>
    <row r="139" spans="1:6" ht="65.25" customHeight="1" x14ac:dyDescent="0.2">
      <c r="A139" s="71" t="s">
        <v>190</v>
      </c>
      <c r="B139" s="72" t="s">
        <v>189</v>
      </c>
      <c r="C139" s="69">
        <v>8259900</v>
      </c>
      <c r="D139" s="69">
        <v>6607900</v>
      </c>
      <c r="E139" s="69">
        <v>6607900</v>
      </c>
    </row>
    <row r="140" spans="1:6" ht="67.5" customHeight="1" x14ac:dyDescent="0.2">
      <c r="A140" s="71" t="s">
        <v>188</v>
      </c>
      <c r="B140" s="72" t="s">
        <v>187</v>
      </c>
      <c r="C140" s="69">
        <v>2470.77</v>
      </c>
      <c r="D140" s="69">
        <v>23632.42</v>
      </c>
      <c r="E140" s="69">
        <v>1021.42</v>
      </c>
    </row>
    <row r="141" spans="1:6" ht="48.75" customHeight="1" x14ac:dyDescent="0.2">
      <c r="A141" s="71" t="s">
        <v>89</v>
      </c>
      <c r="B141" s="72" t="s">
        <v>186</v>
      </c>
      <c r="C141" s="69">
        <v>464800</v>
      </c>
      <c r="D141" s="69">
        <v>0</v>
      </c>
      <c r="E141" s="69">
        <v>0</v>
      </c>
    </row>
    <row r="142" spans="1:6" ht="46.5" customHeight="1" x14ac:dyDescent="0.2">
      <c r="A142" s="71" t="s">
        <v>185</v>
      </c>
      <c r="B142" s="72" t="s">
        <v>184</v>
      </c>
      <c r="C142" s="69">
        <v>2906876</v>
      </c>
      <c r="D142" s="69">
        <v>3065904</v>
      </c>
      <c r="E142" s="69">
        <v>3461441</v>
      </c>
    </row>
    <row r="143" spans="1:6" ht="33" customHeight="1" x14ac:dyDescent="0.2">
      <c r="A143" s="71" t="s">
        <v>82</v>
      </c>
      <c r="B143" s="72" t="s">
        <v>183</v>
      </c>
      <c r="C143" s="69">
        <v>557905800</v>
      </c>
      <c r="D143" s="69">
        <v>572189400</v>
      </c>
      <c r="E143" s="69">
        <v>582223500</v>
      </c>
    </row>
    <row r="144" spans="1:6" ht="27.75" customHeight="1" x14ac:dyDescent="0.2">
      <c r="A144" s="64" t="s">
        <v>182</v>
      </c>
      <c r="B144" s="74" t="s">
        <v>181</v>
      </c>
      <c r="C144" s="73">
        <f>C145+C148+C149</f>
        <v>106824955.17</v>
      </c>
      <c r="D144" s="73">
        <f>D145+D148+D149</f>
        <v>28373344</v>
      </c>
      <c r="E144" s="73">
        <f>E145+E148+E149</f>
        <v>25873344</v>
      </c>
    </row>
    <row r="145" spans="1:6" ht="64.5" customHeight="1" x14ac:dyDescent="0.2">
      <c r="A145" s="71" t="s">
        <v>180</v>
      </c>
      <c r="B145" s="72" t="s">
        <v>177</v>
      </c>
      <c r="C145" s="69">
        <f>C146+C147</f>
        <v>25873344</v>
      </c>
      <c r="D145" s="69">
        <f>D146+D147</f>
        <v>25873344</v>
      </c>
      <c r="E145" s="69">
        <f>E146+E147</f>
        <v>25873344</v>
      </c>
    </row>
    <row r="146" spans="1:6" ht="63" customHeight="1" x14ac:dyDescent="0.2">
      <c r="A146" s="21" t="s">
        <v>179</v>
      </c>
      <c r="B146" s="36" t="s">
        <v>177</v>
      </c>
      <c r="C146" s="67">
        <v>24748416</v>
      </c>
      <c r="D146" s="67">
        <v>24748416</v>
      </c>
      <c r="E146" s="67">
        <v>24748416</v>
      </c>
    </row>
    <row r="147" spans="1:6" ht="64.5" customHeight="1" x14ac:dyDescent="0.2">
      <c r="A147" s="21" t="s">
        <v>178</v>
      </c>
      <c r="B147" s="36" t="s">
        <v>177</v>
      </c>
      <c r="C147" s="67">
        <v>1124928</v>
      </c>
      <c r="D147" s="67">
        <v>1124928</v>
      </c>
      <c r="E147" s="67">
        <v>1124928</v>
      </c>
    </row>
    <row r="148" spans="1:6" ht="47.25" customHeight="1" x14ac:dyDescent="0.2">
      <c r="A148" s="71" t="s">
        <v>176</v>
      </c>
      <c r="B148" s="72" t="s">
        <v>175</v>
      </c>
      <c r="C148" s="69">
        <v>0</v>
      </c>
      <c r="D148" s="69">
        <v>2500000</v>
      </c>
      <c r="E148" s="69">
        <v>0</v>
      </c>
    </row>
    <row r="149" spans="1:6" ht="31.5" customHeight="1" x14ac:dyDescent="0.2">
      <c r="A149" s="71" t="s">
        <v>145</v>
      </c>
      <c r="B149" s="70" t="s">
        <v>174</v>
      </c>
      <c r="C149" s="69">
        <f>C150+C151+C152</f>
        <v>80951611.170000002</v>
      </c>
      <c r="D149" s="69">
        <f>D150+D151+D152</f>
        <v>0</v>
      </c>
      <c r="E149" s="69">
        <f>E150+E151+E152</f>
        <v>0</v>
      </c>
    </row>
    <row r="150" spans="1:6" ht="69.75" customHeight="1" x14ac:dyDescent="0.2">
      <c r="A150" s="21" t="s">
        <v>149</v>
      </c>
      <c r="B150" s="68" t="s">
        <v>174</v>
      </c>
      <c r="C150" s="67">
        <v>7462700</v>
      </c>
      <c r="D150" s="67">
        <v>0</v>
      </c>
      <c r="E150" s="67">
        <v>0</v>
      </c>
    </row>
    <row r="151" spans="1:6" ht="67.5" customHeight="1" x14ac:dyDescent="0.2">
      <c r="A151" s="21" t="s">
        <v>150</v>
      </c>
      <c r="B151" s="68" t="s">
        <v>174</v>
      </c>
      <c r="C151" s="67">
        <v>72598360</v>
      </c>
      <c r="D151" s="67">
        <v>0</v>
      </c>
      <c r="E151" s="67">
        <v>0</v>
      </c>
    </row>
    <row r="152" spans="1:6" ht="64.5" customHeight="1" x14ac:dyDescent="0.2">
      <c r="A152" s="21" t="s">
        <v>152</v>
      </c>
      <c r="B152" s="68" t="s">
        <v>174</v>
      </c>
      <c r="C152" s="67">
        <v>890551.17</v>
      </c>
      <c r="D152" s="67">
        <v>0</v>
      </c>
      <c r="E152" s="67">
        <v>0</v>
      </c>
    </row>
    <row r="153" spans="1:6" ht="29.25" customHeight="1" x14ac:dyDescent="0.2">
      <c r="A153" s="64" t="s">
        <v>173</v>
      </c>
      <c r="B153" s="63" t="s">
        <v>172</v>
      </c>
      <c r="C153" s="62">
        <f>C154</f>
        <v>153011223</v>
      </c>
      <c r="D153" s="62">
        <f>D154</f>
        <v>0</v>
      </c>
      <c r="E153" s="62">
        <f>E154</f>
        <v>0</v>
      </c>
      <c r="F153" s="66"/>
    </row>
    <row r="154" spans="1:6" ht="32.25" customHeight="1" x14ac:dyDescent="0.2">
      <c r="A154" s="19" t="s">
        <v>21</v>
      </c>
      <c r="B154" s="20" t="s">
        <v>171</v>
      </c>
      <c r="C154" s="61">
        <f>C155</f>
        <v>153011223</v>
      </c>
      <c r="D154" s="61">
        <f>D155</f>
        <v>0</v>
      </c>
      <c r="E154" s="61">
        <f>E155</f>
        <v>0</v>
      </c>
      <c r="F154" s="66"/>
    </row>
    <row r="155" spans="1:6" ht="49.5" customHeight="1" x14ac:dyDescent="0.2">
      <c r="A155" s="21" t="s">
        <v>47</v>
      </c>
      <c r="B155" s="36" t="s">
        <v>170</v>
      </c>
      <c r="C155" s="65">
        <v>153011223</v>
      </c>
      <c r="D155" s="65">
        <v>0</v>
      </c>
      <c r="E155" s="65">
        <v>0</v>
      </c>
      <c r="F155" s="60"/>
    </row>
    <row r="156" spans="1:6" ht="45" customHeight="1" x14ac:dyDescent="0.2">
      <c r="A156" s="64" t="s">
        <v>169</v>
      </c>
      <c r="B156" s="63" t="s">
        <v>168</v>
      </c>
      <c r="C156" s="62">
        <f>C157+C158</f>
        <v>1778896.74</v>
      </c>
      <c r="D156" s="62">
        <f>D157+D158</f>
        <v>0</v>
      </c>
      <c r="E156" s="62">
        <f>E157+E158</f>
        <v>0</v>
      </c>
      <c r="F156" s="60"/>
    </row>
    <row r="157" spans="1:6" ht="47.25" customHeight="1" x14ac:dyDescent="0.2">
      <c r="A157" s="25" t="s">
        <v>32</v>
      </c>
      <c r="B157" s="20" t="s">
        <v>167</v>
      </c>
      <c r="C157" s="61">
        <v>66677.710000000006</v>
      </c>
      <c r="D157" s="61">
        <v>0</v>
      </c>
      <c r="E157" s="61">
        <v>0</v>
      </c>
      <c r="F157" s="60"/>
    </row>
    <row r="158" spans="1:6" ht="51.75" customHeight="1" x14ac:dyDescent="0.2">
      <c r="A158" s="25" t="s">
        <v>33</v>
      </c>
      <c r="B158" s="20" t="s">
        <v>166</v>
      </c>
      <c r="C158" s="61">
        <v>1712219.03</v>
      </c>
      <c r="D158" s="61">
        <v>0</v>
      </c>
      <c r="E158" s="61">
        <v>0</v>
      </c>
      <c r="F158" s="60"/>
    </row>
    <row r="159" spans="1:6" ht="27.75" customHeight="1" x14ac:dyDescent="0.2">
      <c r="A159" s="59" t="s">
        <v>165</v>
      </c>
      <c r="B159" s="58"/>
      <c r="C159" s="57">
        <f>C11+C81</f>
        <v>2791505283.3900003</v>
      </c>
      <c r="D159" s="57">
        <f>D11+D81</f>
        <v>2058496432.5</v>
      </c>
      <c r="E159" s="57">
        <f>E11+E81</f>
        <v>2127845219.24</v>
      </c>
    </row>
    <row r="160" spans="1:6" x14ac:dyDescent="0.2">
      <c r="D160" s="56"/>
      <c r="E160" s="55"/>
    </row>
  </sheetData>
  <mergeCells count="5">
    <mergeCell ref="D2:E2"/>
    <mergeCell ref="A1:B1"/>
    <mergeCell ref="A2:B2"/>
    <mergeCell ref="A5:E5"/>
    <mergeCell ref="A6:E6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3"/>
  <sheetViews>
    <sheetView showGridLines="0" view="pageBreakPreview" zoomScale="77" zoomScaleNormal="100" zoomScaleSheetLayoutView="77" workbookViewId="0">
      <selection activeCell="K16" sqref="K16"/>
    </sheetView>
  </sheetViews>
  <sheetFormatPr defaultRowHeight="15" outlineLevelRow="6" x14ac:dyDescent="0.25"/>
  <cols>
    <col min="1" max="1" width="95.7109375" style="127" customWidth="1"/>
    <col min="2" max="2" width="10.140625" style="127" customWidth="1"/>
    <col min="3" max="3" width="12.7109375" style="127" customWidth="1"/>
    <col min="4" max="4" width="8.7109375" style="127" customWidth="1"/>
    <col min="5" max="7" width="17.7109375" style="127" customWidth="1"/>
    <col min="8" max="16384" width="9.140625" style="127"/>
  </cols>
  <sheetData>
    <row r="1" spans="1:7" x14ac:dyDescent="0.25">
      <c r="A1" s="182" t="s">
        <v>1230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1229</v>
      </c>
      <c r="B3" s="182"/>
      <c r="C3" s="182"/>
      <c r="D3" s="182"/>
      <c r="E3" s="182"/>
      <c r="F3" s="182"/>
      <c r="G3" s="182"/>
    </row>
    <row r="6" spans="1:7" ht="30.2" customHeight="1" x14ac:dyDescent="0.25">
      <c r="A6" s="181" t="s">
        <v>1228</v>
      </c>
      <c r="B6" s="180"/>
      <c r="C6" s="180"/>
      <c r="D6" s="180"/>
      <c r="E6" s="180"/>
      <c r="F6" s="180"/>
      <c r="G6" s="180"/>
    </row>
    <row r="7" spans="1:7" ht="15.2" customHeight="1" x14ac:dyDescent="0.25">
      <c r="A7" s="181"/>
      <c r="B7" s="180"/>
      <c r="C7" s="180"/>
      <c r="D7" s="180"/>
      <c r="E7" s="180"/>
      <c r="F7" s="180"/>
      <c r="G7" s="180"/>
    </row>
    <row r="8" spans="1:7" ht="15.2" customHeight="1" x14ac:dyDescent="0.25">
      <c r="A8" s="179" t="s">
        <v>1227</v>
      </c>
      <c r="B8" s="178"/>
      <c r="C8" s="178"/>
      <c r="D8" s="178"/>
      <c r="E8" s="178"/>
      <c r="F8" s="178"/>
      <c r="G8" s="178"/>
    </row>
    <row r="9" spans="1:7" ht="63.75" x14ac:dyDescent="0.25">
      <c r="A9" s="177" t="s">
        <v>1226</v>
      </c>
      <c r="B9" s="176" t="s">
        <v>1225</v>
      </c>
      <c r="C9" s="176" t="s">
        <v>1224</v>
      </c>
      <c r="D9" s="176" t="s">
        <v>1223</v>
      </c>
      <c r="E9" s="176" t="s">
        <v>1222</v>
      </c>
      <c r="F9" s="176" t="s">
        <v>1221</v>
      </c>
      <c r="G9" s="175" t="s">
        <v>1220</v>
      </c>
    </row>
    <row r="10" spans="1:7" x14ac:dyDescent="0.25">
      <c r="A10" s="174" t="s">
        <v>1219</v>
      </c>
      <c r="B10" s="173" t="s">
        <v>1218</v>
      </c>
      <c r="C10" s="173" t="s">
        <v>1217</v>
      </c>
      <c r="D10" s="173" t="s">
        <v>1216</v>
      </c>
      <c r="E10" s="173" t="s">
        <v>1215</v>
      </c>
      <c r="F10" s="173" t="s">
        <v>1214</v>
      </c>
      <c r="G10" s="172" t="s">
        <v>1213</v>
      </c>
    </row>
    <row r="11" spans="1:7" ht="15.75" thickBot="1" x14ac:dyDescent="0.3">
      <c r="A11" s="171" t="s">
        <v>1212</v>
      </c>
      <c r="B11" s="170" t="s">
        <v>1211</v>
      </c>
      <c r="C11" s="169"/>
      <c r="D11" s="169"/>
      <c r="E11" s="168">
        <v>479642214.80000001</v>
      </c>
      <c r="F11" s="168">
        <v>459919365.10000002</v>
      </c>
      <c r="G11" s="167">
        <v>442988872.43000001</v>
      </c>
    </row>
    <row r="12" spans="1:7" ht="25.5" outlineLevel="1" x14ac:dyDescent="0.25">
      <c r="A12" s="166" t="s">
        <v>1210</v>
      </c>
      <c r="B12" s="165" t="s">
        <v>1205</v>
      </c>
      <c r="C12" s="164"/>
      <c r="D12" s="164"/>
      <c r="E12" s="163">
        <v>3103223.27</v>
      </c>
      <c r="F12" s="163">
        <v>3043223.27</v>
      </c>
      <c r="G12" s="162">
        <v>3103223.27</v>
      </c>
    </row>
    <row r="13" spans="1:7" ht="25.5" outlineLevel="2" x14ac:dyDescent="0.25">
      <c r="A13" s="161" t="s">
        <v>560</v>
      </c>
      <c r="B13" s="160" t="s">
        <v>1205</v>
      </c>
      <c r="C13" s="160" t="s">
        <v>559</v>
      </c>
      <c r="D13" s="159"/>
      <c r="E13" s="158">
        <v>3103223.27</v>
      </c>
      <c r="F13" s="158">
        <v>3043223.27</v>
      </c>
      <c r="G13" s="157">
        <v>3103223.27</v>
      </c>
    </row>
    <row r="14" spans="1:7" ht="25.5" outlineLevel="5" x14ac:dyDescent="0.25">
      <c r="A14" s="146" t="s">
        <v>1209</v>
      </c>
      <c r="B14" s="145" t="s">
        <v>1205</v>
      </c>
      <c r="C14" s="145" t="s">
        <v>1208</v>
      </c>
      <c r="D14" s="144"/>
      <c r="E14" s="143">
        <v>2831989</v>
      </c>
      <c r="F14" s="143">
        <v>2831989</v>
      </c>
      <c r="G14" s="142">
        <v>2831989</v>
      </c>
    </row>
    <row r="15" spans="1:7" ht="38.25" outlineLevel="6" x14ac:dyDescent="0.25">
      <c r="A15" s="141" t="s">
        <v>542</v>
      </c>
      <c r="B15" s="140" t="s">
        <v>1205</v>
      </c>
      <c r="C15" s="140" t="s">
        <v>1208</v>
      </c>
      <c r="D15" s="140" t="s">
        <v>541</v>
      </c>
      <c r="E15" s="139">
        <v>2831989</v>
      </c>
      <c r="F15" s="139">
        <v>2831989</v>
      </c>
      <c r="G15" s="138">
        <v>2831989</v>
      </c>
    </row>
    <row r="16" spans="1:7" ht="25.5" outlineLevel="5" x14ac:dyDescent="0.25">
      <c r="A16" s="146" t="s">
        <v>1207</v>
      </c>
      <c r="B16" s="145" t="s">
        <v>1205</v>
      </c>
      <c r="C16" s="145" t="s">
        <v>1206</v>
      </c>
      <c r="D16" s="144"/>
      <c r="E16" s="143">
        <v>211234.27</v>
      </c>
      <c r="F16" s="143">
        <v>211234.27</v>
      </c>
      <c r="G16" s="142">
        <v>211234.27</v>
      </c>
    </row>
    <row r="17" spans="1:7" ht="38.25" outlineLevel="6" x14ac:dyDescent="0.25">
      <c r="A17" s="141" t="s">
        <v>542</v>
      </c>
      <c r="B17" s="140" t="s">
        <v>1205</v>
      </c>
      <c r="C17" s="140" t="s">
        <v>1206</v>
      </c>
      <c r="D17" s="140" t="s">
        <v>541</v>
      </c>
      <c r="E17" s="139">
        <v>93600</v>
      </c>
      <c r="F17" s="139">
        <v>93600</v>
      </c>
      <c r="G17" s="138">
        <v>93600</v>
      </c>
    </row>
    <row r="18" spans="1:7" outlineLevel="6" x14ac:dyDescent="0.25">
      <c r="A18" s="141" t="s">
        <v>442</v>
      </c>
      <c r="B18" s="140" t="s">
        <v>1205</v>
      </c>
      <c r="C18" s="140" t="s">
        <v>1206</v>
      </c>
      <c r="D18" s="140" t="s">
        <v>440</v>
      </c>
      <c r="E18" s="139">
        <v>117634.27</v>
      </c>
      <c r="F18" s="139">
        <v>117634.27</v>
      </c>
      <c r="G18" s="138">
        <v>117634.27</v>
      </c>
    </row>
    <row r="19" spans="1:7" ht="25.5" outlineLevel="5" x14ac:dyDescent="0.25">
      <c r="A19" s="146" t="s">
        <v>431</v>
      </c>
      <c r="B19" s="145" t="s">
        <v>1205</v>
      </c>
      <c r="C19" s="145" t="s">
        <v>1200</v>
      </c>
      <c r="D19" s="144"/>
      <c r="E19" s="143">
        <v>60000</v>
      </c>
      <c r="F19" s="143">
        <v>0</v>
      </c>
      <c r="G19" s="142">
        <v>60000</v>
      </c>
    </row>
    <row r="20" spans="1:7" ht="38.25" outlineLevel="6" x14ac:dyDescent="0.25">
      <c r="A20" s="141" t="s">
        <v>542</v>
      </c>
      <c r="B20" s="140" t="s">
        <v>1205</v>
      </c>
      <c r="C20" s="140" t="s">
        <v>1200</v>
      </c>
      <c r="D20" s="140" t="s">
        <v>541</v>
      </c>
      <c r="E20" s="139">
        <v>60000</v>
      </c>
      <c r="F20" s="139">
        <v>0</v>
      </c>
      <c r="G20" s="138">
        <v>60000</v>
      </c>
    </row>
    <row r="21" spans="1:7" ht="25.5" outlineLevel="1" x14ac:dyDescent="0.25">
      <c r="A21" s="166" t="s">
        <v>1204</v>
      </c>
      <c r="B21" s="165" t="s">
        <v>1201</v>
      </c>
      <c r="C21" s="164"/>
      <c r="D21" s="164"/>
      <c r="E21" s="163">
        <v>2162640.61</v>
      </c>
      <c r="F21" s="163">
        <v>2082640.61</v>
      </c>
      <c r="G21" s="162">
        <v>2162640.61</v>
      </c>
    </row>
    <row r="22" spans="1:7" ht="25.5" outlineLevel="2" x14ac:dyDescent="0.25">
      <c r="A22" s="161" t="s">
        <v>560</v>
      </c>
      <c r="B22" s="160" t="s">
        <v>1201</v>
      </c>
      <c r="C22" s="160" t="s">
        <v>559</v>
      </c>
      <c r="D22" s="159"/>
      <c r="E22" s="158">
        <v>2162640.61</v>
      </c>
      <c r="F22" s="158">
        <v>2082640.61</v>
      </c>
      <c r="G22" s="157">
        <v>2162640.61</v>
      </c>
    </row>
    <row r="23" spans="1:7" outlineLevel="5" x14ac:dyDescent="0.25">
      <c r="A23" s="146" t="s">
        <v>1179</v>
      </c>
      <c r="B23" s="145" t="s">
        <v>1201</v>
      </c>
      <c r="C23" s="145" t="s">
        <v>1203</v>
      </c>
      <c r="D23" s="144"/>
      <c r="E23" s="143">
        <v>2009008</v>
      </c>
      <c r="F23" s="143">
        <v>2009008</v>
      </c>
      <c r="G23" s="142">
        <v>2009008</v>
      </c>
    </row>
    <row r="24" spans="1:7" ht="38.25" outlineLevel="6" x14ac:dyDescent="0.25">
      <c r="A24" s="141" t="s">
        <v>542</v>
      </c>
      <c r="B24" s="140" t="s">
        <v>1201</v>
      </c>
      <c r="C24" s="140" t="s">
        <v>1203</v>
      </c>
      <c r="D24" s="140" t="s">
        <v>541</v>
      </c>
      <c r="E24" s="139">
        <v>2009008</v>
      </c>
      <c r="F24" s="139">
        <v>2009008</v>
      </c>
      <c r="G24" s="138">
        <v>2009008</v>
      </c>
    </row>
    <row r="25" spans="1:7" outlineLevel="5" x14ac:dyDescent="0.25">
      <c r="A25" s="146" t="s">
        <v>1177</v>
      </c>
      <c r="B25" s="145" t="s">
        <v>1201</v>
      </c>
      <c r="C25" s="145" t="s">
        <v>1202</v>
      </c>
      <c r="D25" s="144"/>
      <c r="E25" s="143">
        <v>73632.61</v>
      </c>
      <c r="F25" s="143">
        <v>73632.61</v>
      </c>
      <c r="G25" s="142">
        <v>73632.61</v>
      </c>
    </row>
    <row r="26" spans="1:7" outlineLevel="6" x14ac:dyDescent="0.25">
      <c r="A26" s="141" t="s">
        <v>442</v>
      </c>
      <c r="B26" s="140" t="s">
        <v>1201</v>
      </c>
      <c r="C26" s="140" t="s">
        <v>1202</v>
      </c>
      <c r="D26" s="140" t="s">
        <v>440</v>
      </c>
      <c r="E26" s="139">
        <v>73632.61</v>
      </c>
      <c r="F26" s="139">
        <v>73632.61</v>
      </c>
      <c r="G26" s="138">
        <v>73632.61</v>
      </c>
    </row>
    <row r="27" spans="1:7" ht="25.5" outlineLevel="5" x14ac:dyDescent="0.25">
      <c r="A27" s="146" t="s">
        <v>431</v>
      </c>
      <c r="B27" s="145" t="s">
        <v>1201</v>
      </c>
      <c r="C27" s="145" t="s">
        <v>1200</v>
      </c>
      <c r="D27" s="144"/>
      <c r="E27" s="143">
        <v>80000</v>
      </c>
      <c r="F27" s="143">
        <v>0</v>
      </c>
      <c r="G27" s="142">
        <v>80000</v>
      </c>
    </row>
    <row r="28" spans="1:7" ht="38.25" outlineLevel="6" x14ac:dyDescent="0.25">
      <c r="A28" s="141" t="s">
        <v>542</v>
      </c>
      <c r="B28" s="140" t="s">
        <v>1201</v>
      </c>
      <c r="C28" s="140" t="s">
        <v>1200</v>
      </c>
      <c r="D28" s="140" t="s">
        <v>541</v>
      </c>
      <c r="E28" s="139">
        <v>80000</v>
      </c>
      <c r="F28" s="139">
        <v>0</v>
      </c>
      <c r="G28" s="138">
        <v>80000</v>
      </c>
    </row>
    <row r="29" spans="1:7" ht="25.5" outlineLevel="1" x14ac:dyDescent="0.25">
      <c r="A29" s="166" t="s">
        <v>1199</v>
      </c>
      <c r="B29" s="165" t="s">
        <v>1190</v>
      </c>
      <c r="C29" s="164"/>
      <c r="D29" s="164"/>
      <c r="E29" s="163">
        <v>63975767.229999997</v>
      </c>
      <c r="F29" s="163">
        <v>62482354.200000003</v>
      </c>
      <c r="G29" s="162">
        <v>62570245.530000001</v>
      </c>
    </row>
    <row r="30" spans="1:7" ht="25.5" outlineLevel="2" x14ac:dyDescent="0.25">
      <c r="A30" s="161" t="s">
        <v>388</v>
      </c>
      <c r="B30" s="160" t="s">
        <v>1190</v>
      </c>
      <c r="C30" s="160" t="s">
        <v>387</v>
      </c>
      <c r="D30" s="159"/>
      <c r="E30" s="158">
        <v>63975767.229999997</v>
      </c>
      <c r="F30" s="158">
        <v>62482354.200000003</v>
      </c>
      <c r="G30" s="157">
        <v>62570245.530000001</v>
      </c>
    </row>
    <row r="31" spans="1:7" ht="25.5" outlineLevel="3" x14ac:dyDescent="0.25">
      <c r="A31" s="156" t="s">
        <v>386</v>
      </c>
      <c r="B31" s="155" t="s">
        <v>1190</v>
      </c>
      <c r="C31" s="155" t="s">
        <v>385</v>
      </c>
      <c r="D31" s="154"/>
      <c r="E31" s="153">
        <v>63975767.229999997</v>
      </c>
      <c r="F31" s="153">
        <v>62482354.200000003</v>
      </c>
      <c r="G31" s="152">
        <v>62570245.530000001</v>
      </c>
    </row>
    <row r="32" spans="1:7" ht="25.5" outlineLevel="4" x14ac:dyDescent="0.25">
      <c r="A32" s="151" t="s">
        <v>1065</v>
      </c>
      <c r="B32" s="150" t="s">
        <v>1190</v>
      </c>
      <c r="C32" s="150" t="s">
        <v>1064</v>
      </c>
      <c r="D32" s="149"/>
      <c r="E32" s="148">
        <v>63975767.229999997</v>
      </c>
      <c r="F32" s="148">
        <v>62482354.200000003</v>
      </c>
      <c r="G32" s="147">
        <v>62570245.530000001</v>
      </c>
    </row>
    <row r="33" spans="1:7" ht="25.5" outlineLevel="5" x14ac:dyDescent="0.25">
      <c r="A33" s="146" t="s">
        <v>1198</v>
      </c>
      <c r="B33" s="145" t="s">
        <v>1190</v>
      </c>
      <c r="C33" s="145" t="s">
        <v>1197</v>
      </c>
      <c r="D33" s="144"/>
      <c r="E33" s="143">
        <v>2108444.23</v>
      </c>
      <c r="F33" s="143">
        <v>2108444.23</v>
      </c>
      <c r="G33" s="142">
        <v>2108444.23</v>
      </c>
    </row>
    <row r="34" spans="1:7" ht="38.25" outlineLevel="6" x14ac:dyDescent="0.25">
      <c r="A34" s="141" t="s">
        <v>542</v>
      </c>
      <c r="B34" s="140" t="s">
        <v>1190</v>
      </c>
      <c r="C34" s="140" t="s">
        <v>1197</v>
      </c>
      <c r="D34" s="140" t="s">
        <v>541</v>
      </c>
      <c r="E34" s="139">
        <v>2108444.23</v>
      </c>
      <c r="F34" s="139">
        <v>2108444.23</v>
      </c>
      <c r="G34" s="138">
        <v>2108444.23</v>
      </c>
    </row>
    <row r="35" spans="1:7" ht="25.5" outlineLevel="5" x14ac:dyDescent="0.25">
      <c r="A35" s="146" t="s">
        <v>1196</v>
      </c>
      <c r="B35" s="145" t="s">
        <v>1190</v>
      </c>
      <c r="C35" s="145" t="s">
        <v>1195</v>
      </c>
      <c r="D35" s="144"/>
      <c r="E35" s="143">
        <v>238340</v>
      </c>
      <c r="F35" s="143">
        <v>238340</v>
      </c>
      <c r="G35" s="142">
        <v>238340</v>
      </c>
    </row>
    <row r="36" spans="1:7" ht="38.25" outlineLevel="6" x14ac:dyDescent="0.25">
      <c r="A36" s="141" t="s">
        <v>542</v>
      </c>
      <c r="B36" s="140" t="s">
        <v>1190</v>
      </c>
      <c r="C36" s="140" t="s">
        <v>1195</v>
      </c>
      <c r="D36" s="140" t="s">
        <v>541</v>
      </c>
      <c r="E36" s="139">
        <v>92548</v>
      </c>
      <c r="F36" s="139">
        <v>92548</v>
      </c>
      <c r="G36" s="138">
        <v>92548</v>
      </c>
    </row>
    <row r="37" spans="1:7" outlineLevel="6" x14ac:dyDescent="0.25">
      <c r="A37" s="141" t="s">
        <v>442</v>
      </c>
      <c r="B37" s="140" t="s">
        <v>1190</v>
      </c>
      <c r="C37" s="140" t="s">
        <v>1195</v>
      </c>
      <c r="D37" s="140" t="s">
        <v>440</v>
      </c>
      <c r="E37" s="139">
        <v>145792</v>
      </c>
      <c r="F37" s="139">
        <v>145792</v>
      </c>
      <c r="G37" s="138">
        <v>145792</v>
      </c>
    </row>
    <row r="38" spans="1:7" outlineLevel="5" x14ac:dyDescent="0.25">
      <c r="A38" s="146" t="s">
        <v>1179</v>
      </c>
      <c r="B38" s="145" t="s">
        <v>1190</v>
      </c>
      <c r="C38" s="145" t="s">
        <v>1194</v>
      </c>
      <c r="D38" s="144"/>
      <c r="E38" s="143">
        <v>56328808.439999998</v>
      </c>
      <c r="F38" s="143">
        <v>56328808.439999998</v>
      </c>
      <c r="G38" s="142">
        <v>56328808.439999998</v>
      </c>
    </row>
    <row r="39" spans="1:7" ht="38.25" outlineLevel="6" x14ac:dyDescent="0.25">
      <c r="A39" s="141" t="s">
        <v>542</v>
      </c>
      <c r="B39" s="140" t="s">
        <v>1190</v>
      </c>
      <c r="C39" s="140" t="s">
        <v>1194</v>
      </c>
      <c r="D39" s="140" t="s">
        <v>541</v>
      </c>
      <c r="E39" s="139">
        <v>56328808.439999998</v>
      </c>
      <c r="F39" s="139">
        <v>56328808.439999998</v>
      </c>
      <c r="G39" s="138">
        <v>56328808.439999998</v>
      </c>
    </row>
    <row r="40" spans="1:7" outlineLevel="5" x14ac:dyDescent="0.25">
      <c r="A40" s="146" t="s">
        <v>1177</v>
      </c>
      <c r="B40" s="145" t="s">
        <v>1190</v>
      </c>
      <c r="C40" s="145" t="s">
        <v>1193</v>
      </c>
      <c r="D40" s="144"/>
      <c r="E40" s="143">
        <v>3399906.99</v>
      </c>
      <c r="F40" s="143">
        <v>2294424.9900000002</v>
      </c>
      <c r="G40" s="142">
        <v>2382316.3199999998</v>
      </c>
    </row>
    <row r="41" spans="1:7" ht="38.25" outlineLevel="6" x14ac:dyDescent="0.25">
      <c r="A41" s="141" t="s">
        <v>542</v>
      </c>
      <c r="B41" s="140" t="s">
        <v>1190</v>
      </c>
      <c r="C41" s="140" t="s">
        <v>1193</v>
      </c>
      <c r="D41" s="140" t="s">
        <v>541</v>
      </c>
      <c r="E41" s="139">
        <v>44992</v>
      </c>
      <c r="F41" s="139">
        <v>43952</v>
      </c>
      <c r="G41" s="138">
        <v>42948</v>
      </c>
    </row>
    <row r="42" spans="1:7" outlineLevel="6" x14ac:dyDescent="0.25">
      <c r="A42" s="141" t="s">
        <v>442</v>
      </c>
      <c r="B42" s="140" t="s">
        <v>1190</v>
      </c>
      <c r="C42" s="140" t="s">
        <v>1193</v>
      </c>
      <c r="D42" s="140" t="s">
        <v>440</v>
      </c>
      <c r="E42" s="139">
        <v>3354914.99</v>
      </c>
      <c r="F42" s="139">
        <v>2250472.9900000002</v>
      </c>
      <c r="G42" s="138">
        <v>2339368.3199999998</v>
      </c>
    </row>
    <row r="43" spans="1:7" ht="25.5" outlineLevel="5" x14ac:dyDescent="0.25">
      <c r="A43" s="146" t="s">
        <v>1192</v>
      </c>
      <c r="B43" s="145" t="s">
        <v>1190</v>
      </c>
      <c r="C43" s="145" t="s">
        <v>1191</v>
      </c>
      <c r="D43" s="144"/>
      <c r="E43" s="143">
        <v>387931.03</v>
      </c>
      <c r="F43" s="143">
        <v>0</v>
      </c>
      <c r="G43" s="142">
        <v>0</v>
      </c>
    </row>
    <row r="44" spans="1:7" ht="38.25" outlineLevel="6" x14ac:dyDescent="0.25">
      <c r="A44" s="141" t="s">
        <v>542</v>
      </c>
      <c r="B44" s="140" t="s">
        <v>1190</v>
      </c>
      <c r="C44" s="140" t="s">
        <v>1191</v>
      </c>
      <c r="D44" s="140" t="s">
        <v>541</v>
      </c>
      <c r="E44" s="139">
        <v>387931.03</v>
      </c>
      <c r="F44" s="139">
        <v>0</v>
      </c>
      <c r="G44" s="138">
        <v>0</v>
      </c>
    </row>
    <row r="45" spans="1:7" ht="25.5" outlineLevel="5" x14ac:dyDescent="0.25">
      <c r="A45" s="146" t="s">
        <v>431</v>
      </c>
      <c r="B45" s="145" t="s">
        <v>1190</v>
      </c>
      <c r="C45" s="145" t="s">
        <v>1189</v>
      </c>
      <c r="D45" s="144"/>
      <c r="E45" s="143">
        <v>1512336.54</v>
      </c>
      <c r="F45" s="143">
        <v>1512336.54</v>
      </c>
      <c r="G45" s="142">
        <v>1512336.54</v>
      </c>
    </row>
    <row r="46" spans="1:7" ht="38.25" outlineLevel="6" x14ac:dyDescent="0.25">
      <c r="A46" s="141" t="s">
        <v>542</v>
      </c>
      <c r="B46" s="140" t="s">
        <v>1190</v>
      </c>
      <c r="C46" s="140" t="s">
        <v>1189</v>
      </c>
      <c r="D46" s="140" t="s">
        <v>541</v>
      </c>
      <c r="E46" s="139">
        <v>1512336.54</v>
      </c>
      <c r="F46" s="139">
        <v>1512336.54</v>
      </c>
      <c r="G46" s="138">
        <v>1512336.54</v>
      </c>
    </row>
    <row r="47" spans="1:7" outlineLevel="1" x14ac:dyDescent="0.25">
      <c r="A47" s="166" t="s">
        <v>1188</v>
      </c>
      <c r="B47" s="165" t="s">
        <v>1186</v>
      </c>
      <c r="C47" s="164"/>
      <c r="D47" s="164"/>
      <c r="E47" s="163">
        <v>2470.77</v>
      </c>
      <c r="F47" s="163">
        <v>23632.42</v>
      </c>
      <c r="G47" s="162">
        <v>1021.42</v>
      </c>
    </row>
    <row r="48" spans="1:7" ht="25.5" outlineLevel="2" x14ac:dyDescent="0.25">
      <c r="A48" s="161" t="s">
        <v>388</v>
      </c>
      <c r="B48" s="160" t="s">
        <v>1186</v>
      </c>
      <c r="C48" s="160" t="s">
        <v>387</v>
      </c>
      <c r="D48" s="159"/>
      <c r="E48" s="158">
        <v>2470.77</v>
      </c>
      <c r="F48" s="158">
        <v>23632.42</v>
      </c>
      <c r="G48" s="157">
        <v>1021.42</v>
      </c>
    </row>
    <row r="49" spans="1:7" ht="25.5" outlineLevel="3" x14ac:dyDescent="0.25">
      <c r="A49" s="156" t="s">
        <v>386</v>
      </c>
      <c r="B49" s="155" t="s">
        <v>1186</v>
      </c>
      <c r="C49" s="155" t="s">
        <v>385</v>
      </c>
      <c r="D49" s="154"/>
      <c r="E49" s="153">
        <v>2470.77</v>
      </c>
      <c r="F49" s="153">
        <v>23632.42</v>
      </c>
      <c r="G49" s="152">
        <v>1021.42</v>
      </c>
    </row>
    <row r="50" spans="1:7" ht="25.5" outlineLevel="4" x14ac:dyDescent="0.25">
      <c r="A50" s="151" t="s">
        <v>1065</v>
      </c>
      <c r="B50" s="150" t="s">
        <v>1186</v>
      </c>
      <c r="C50" s="150" t="s">
        <v>1064</v>
      </c>
      <c r="D50" s="149"/>
      <c r="E50" s="148">
        <v>2470.77</v>
      </c>
      <c r="F50" s="148">
        <v>23632.42</v>
      </c>
      <c r="G50" s="147">
        <v>1021.42</v>
      </c>
    </row>
    <row r="51" spans="1:7" ht="25.5" outlineLevel="5" x14ac:dyDescent="0.25">
      <c r="A51" s="146" t="s">
        <v>1187</v>
      </c>
      <c r="B51" s="145" t="s">
        <v>1186</v>
      </c>
      <c r="C51" s="145" t="s">
        <v>1185</v>
      </c>
      <c r="D51" s="144"/>
      <c r="E51" s="143">
        <v>2470.77</v>
      </c>
      <c r="F51" s="143">
        <v>23632.42</v>
      </c>
      <c r="G51" s="142">
        <v>1021.42</v>
      </c>
    </row>
    <row r="52" spans="1:7" outlineLevel="6" x14ac:dyDescent="0.25">
      <c r="A52" s="141" t="s">
        <v>442</v>
      </c>
      <c r="B52" s="140" t="s">
        <v>1186</v>
      </c>
      <c r="C52" s="140" t="s">
        <v>1185</v>
      </c>
      <c r="D52" s="140" t="s">
        <v>440</v>
      </c>
      <c r="E52" s="139">
        <v>2470.77</v>
      </c>
      <c r="F52" s="139">
        <v>23632.42</v>
      </c>
      <c r="G52" s="138">
        <v>1021.42</v>
      </c>
    </row>
    <row r="53" spans="1:7" ht="25.5" outlineLevel="1" x14ac:dyDescent="0.25">
      <c r="A53" s="166" t="s">
        <v>1184</v>
      </c>
      <c r="B53" s="165" t="s">
        <v>1175</v>
      </c>
      <c r="C53" s="164"/>
      <c r="D53" s="164"/>
      <c r="E53" s="163">
        <v>6107350.5</v>
      </c>
      <c r="F53" s="163">
        <v>5961501.5</v>
      </c>
      <c r="G53" s="162">
        <v>5985933.5</v>
      </c>
    </row>
    <row r="54" spans="1:7" ht="25.5" outlineLevel="2" x14ac:dyDescent="0.25">
      <c r="A54" s="161" t="s">
        <v>1183</v>
      </c>
      <c r="B54" s="160" t="s">
        <v>1175</v>
      </c>
      <c r="C54" s="160" t="s">
        <v>1182</v>
      </c>
      <c r="D54" s="159"/>
      <c r="E54" s="158">
        <v>6107350.5</v>
      </c>
      <c r="F54" s="158">
        <v>5961501.5</v>
      </c>
      <c r="G54" s="157">
        <v>5985933.5</v>
      </c>
    </row>
    <row r="55" spans="1:7" outlineLevel="5" x14ac:dyDescent="0.25">
      <c r="A55" s="146" t="s">
        <v>1181</v>
      </c>
      <c r="B55" s="145" t="s">
        <v>1175</v>
      </c>
      <c r="C55" s="145" t="s">
        <v>1180</v>
      </c>
      <c r="D55" s="144"/>
      <c r="E55" s="143">
        <v>1810667</v>
      </c>
      <c r="F55" s="143">
        <v>1810667</v>
      </c>
      <c r="G55" s="142">
        <v>1810667</v>
      </c>
    </row>
    <row r="56" spans="1:7" ht="38.25" outlineLevel="6" x14ac:dyDescent="0.25">
      <c r="A56" s="141" t="s">
        <v>542</v>
      </c>
      <c r="B56" s="140" t="s">
        <v>1175</v>
      </c>
      <c r="C56" s="140" t="s">
        <v>1180</v>
      </c>
      <c r="D56" s="140" t="s">
        <v>541</v>
      </c>
      <c r="E56" s="139">
        <v>1810667</v>
      </c>
      <c r="F56" s="139">
        <v>1810667</v>
      </c>
      <c r="G56" s="138">
        <v>1810667</v>
      </c>
    </row>
    <row r="57" spans="1:7" outlineLevel="5" x14ac:dyDescent="0.25">
      <c r="A57" s="146" t="s">
        <v>1179</v>
      </c>
      <c r="B57" s="145" t="s">
        <v>1175</v>
      </c>
      <c r="C57" s="145" t="s">
        <v>1178</v>
      </c>
      <c r="D57" s="144"/>
      <c r="E57" s="143">
        <v>3830014</v>
      </c>
      <c r="F57" s="143">
        <v>3830014</v>
      </c>
      <c r="G57" s="142">
        <v>3830014</v>
      </c>
    </row>
    <row r="58" spans="1:7" ht="38.25" outlineLevel="6" x14ac:dyDescent="0.25">
      <c r="A58" s="141" t="s">
        <v>542</v>
      </c>
      <c r="B58" s="140" t="s">
        <v>1175</v>
      </c>
      <c r="C58" s="140" t="s">
        <v>1178</v>
      </c>
      <c r="D58" s="140" t="s">
        <v>541</v>
      </c>
      <c r="E58" s="139">
        <v>3830014</v>
      </c>
      <c r="F58" s="139">
        <v>3830014</v>
      </c>
      <c r="G58" s="138">
        <v>3830014</v>
      </c>
    </row>
    <row r="59" spans="1:7" outlineLevel="5" x14ac:dyDescent="0.25">
      <c r="A59" s="146" t="s">
        <v>1177</v>
      </c>
      <c r="B59" s="145" t="s">
        <v>1175</v>
      </c>
      <c r="C59" s="145" t="s">
        <v>1176</v>
      </c>
      <c r="D59" s="144"/>
      <c r="E59" s="143">
        <v>118804.5</v>
      </c>
      <c r="F59" s="143">
        <v>115804.5</v>
      </c>
      <c r="G59" s="142">
        <v>115804.5</v>
      </c>
    </row>
    <row r="60" spans="1:7" ht="38.25" outlineLevel="6" x14ac:dyDescent="0.25">
      <c r="A60" s="141" t="s">
        <v>542</v>
      </c>
      <c r="B60" s="140" t="s">
        <v>1175</v>
      </c>
      <c r="C60" s="140" t="s">
        <v>1176</v>
      </c>
      <c r="D60" s="140" t="s">
        <v>541</v>
      </c>
      <c r="E60" s="139">
        <v>43946</v>
      </c>
      <c r="F60" s="139">
        <v>43946</v>
      </c>
      <c r="G60" s="138">
        <v>43946</v>
      </c>
    </row>
    <row r="61" spans="1:7" outlineLevel="6" x14ac:dyDescent="0.25">
      <c r="A61" s="141" t="s">
        <v>442</v>
      </c>
      <c r="B61" s="140" t="s">
        <v>1175</v>
      </c>
      <c r="C61" s="140" t="s">
        <v>1176</v>
      </c>
      <c r="D61" s="140" t="s">
        <v>440</v>
      </c>
      <c r="E61" s="139">
        <v>74858.5</v>
      </c>
      <c r="F61" s="139">
        <v>71858.5</v>
      </c>
      <c r="G61" s="138">
        <v>71858.5</v>
      </c>
    </row>
    <row r="62" spans="1:7" ht="25.5" outlineLevel="5" x14ac:dyDescent="0.25">
      <c r="A62" s="146" t="s">
        <v>431</v>
      </c>
      <c r="B62" s="145" t="s">
        <v>1175</v>
      </c>
      <c r="C62" s="145" t="s">
        <v>1174</v>
      </c>
      <c r="D62" s="144"/>
      <c r="E62" s="143">
        <v>347865</v>
      </c>
      <c r="F62" s="143">
        <v>205016</v>
      </c>
      <c r="G62" s="142">
        <v>229448</v>
      </c>
    </row>
    <row r="63" spans="1:7" ht="38.25" outlineLevel="6" x14ac:dyDescent="0.25">
      <c r="A63" s="141" t="s">
        <v>542</v>
      </c>
      <c r="B63" s="140" t="s">
        <v>1175</v>
      </c>
      <c r="C63" s="140" t="s">
        <v>1174</v>
      </c>
      <c r="D63" s="140" t="s">
        <v>541</v>
      </c>
      <c r="E63" s="139">
        <v>347865</v>
      </c>
      <c r="F63" s="139">
        <v>205016</v>
      </c>
      <c r="G63" s="138">
        <v>229448</v>
      </c>
    </row>
    <row r="64" spans="1:7" outlineLevel="1" x14ac:dyDescent="0.25">
      <c r="A64" s="166" t="s">
        <v>1173</v>
      </c>
      <c r="B64" s="165" t="s">
        <v>1171</v>
      </c>
      <c r="C64" s="164"/>
      <c r="D64" s="164"/>
      <c r="E64" s="163">
        <v>1541869.34</v>
      </c>
      <c r="F64" s="163">
        <v>2000000</v>
      </c>
      <c r="G64" s="162">
        <v>2000000</v>
      </c>
    </row>
    <row r="65" spans="1:7" ht="25.5" outlineLevel="2" x14ac:dyDescent="0.25">
      <c r="A65" s="161" t="s">
        <v>569</v>
      </c>
      <c r="B65" s="160" t="s">
        <v>1171</v>
      </c>
      <c r="C65" s="160" t="s">
        <v>568</v>
      </c>
      <c r="D65" s="159"/>
      <c r="E65" s="158">
        <v>1541869.34</v>
      </c>
      <c r="F65" s="158">
        <v>2000000</v>
      </c>
      <c r="G65" s="157">
        <v>2000000</v>
      </c>
    </row>
    <row r="66" spans="1:7" outlineLevel="5" x14ac:dyDescent="0.25">
      <c r="A66" s="146" t="s">
        <v>1172</v>
      </c>
      <c r="B66" s="145" t="s">
        <v>1171</v>
      </c>
      <c r="C66" s="145" t="s">
        <v>1170</v>
      </c>
      <c r="D66" s="144"/>
      <c r="E66" s="143">
        <v>1541869.34</v>
      </c>
      <c r="F66" s="143">
        <v>2000000</v>
      </c>
      <c r="G66" s="142">
        <v>2000000</v>
      </c>
    </row>
    <row r="67" spans="1:7" outlineLevel="6" x14ac:dyDescent="0.25">
      <c r="A67" s="141" t="s">
        <v>381</v>
      </c>
      <c r="B67" s="140" t="s">
        <v>1171</v>
      </c>
      <c r="C67" s="140" t="s">
        <v>1170</v>
      </c>
      <c r="D67" s="140" t="s">
        <v>378</v>
      </c>
      <c r="E67" s="139">
        <v>1541869.34</v>
      </c>
      <c r="F67" s="139">
        <v>2000000</v>
      </c>
      <c r="G67" s="138">
        <v>2000000</v>
      </c>
    </row>
    <row r="68" spans="1:7" outlineLevel="1" x14ac:dyDescent="0.25">
      <c r="A68" s="166" t="s">
        <v>1169</v>
      </c>
      <c r="B68" s="165" t="s">
        <v>1070</v>
      </c>
      <c r="C68" s="164"/>
      <c r="D68" s="164"/>
      <c r="E68" s="163">
        <v>402748893.07999998</v>
      </c>
      <c r="F68" s="163">
        <v>384326013.10000002</v>
      </c>
      <c r="G68" s="162">
        <v>367165808.10000002</v>
      </c>
    </row>
    <row r="69" spans="1:7" ht="25.5" outlineLevel="2" x14ac:dyDescent="0.25">
      <c r="A69" s="161" t="s">
        <v>516</v>
      </c>
      <c r="B69" s="160" t="s">
        <v>1070</v>
      </c>
      <c r="C69" s="160" t="s">
        <v>515</v>
      </c>
      <c r="D69" s="159"/>
      <c r="E69" s="158">
        <v>15224295.41</v>
      </c>
      <c r="F69" s="158">
        <v>14151484.289999999</v>
      </c>
      <c r="G69" s="157">
        <v>14151484.289999999</v>
      </c>
    </row>
    <row r="70" spans="1:7" ht="25.5" outlineLevel="3" x14ac:dyDescent="0.25">
      <c r="A70" s="156" t="s">
        <v>1168</v>
      </c>
      <c r="B70" s="155" t="s">
        <v>1070</v>
      </c>
      <c r="C70" s="155" t="s">
        <v>1167</v>
      </c>
      <c r="D70" s="154"/>
      <c r="E70" s="153">
        <v>15224295.41</v>
      </c>
      <c r="F70" s="153">
        <v>14151484.289999999</v>
      </c>
      <c r="G70" s="152">
        <v>14151484.289999999</v>
      </c>
    </row>
    <row r="71" spans="1:7" outlineLevel="4" x14ac:dyDescent="0.25">
      <c r="A71" s="151" t="s">
        <v>1166</v>
      </c>
      <c r="B71" s="150" t="s">
        <v>1070</v>
      </c>
      <c r="C71" s="150" t="s">
        <v>1165</v>
      </c>
      <c r="D71" s="149"/>
      <c r="E71" s="148">
        <v>15224295.41</v>
      </c>
      <c r="F71" s="148">
        <v>14151484.289999999</v>
      </c>
      <c r="G71" s="147">
        <v>14151484.289999999</v>
      </c>
    </row>
    <row r="72" spans="1:7" ht="25.5" outlineLevel="5" x14ac:dyDescent="0.25">
      <c r="A72" s="146" t="s">
        <v>431</v>
      </c>
      <c r="B72" s="145" t="s">
        <v>1070</v>
      </c>
      <c r="C72" s="145" t="s">
        <v>1164</v>
      </c>
      <c r="D72" s="144"/>
      <c r="E72" s="143">
        <v>205000</v>
      </c>
      <c r="F72" s="143">
        <v>0</v>
      </c>
      <c r="G72" s="142">
        <v>0</v>
      </c>
    </row>
    <row r="73" spans="1:7" ht="38.25" outlineLevel="6" x14ac:dyDescent="0.25">
      <c r="A73" s="141" t="s">
        <v>542</v>
      </c>
      <c r="B73" s="140" t="s">
        <v>1070</v>
      </c>
      <c r="C73" s="140" t="s">
        <v>1164</v>
      </c>
      <c r="D73" s="140" t="s">
        <v>541</v>
      </c>
      <c r="E73" s="139">
        <v>205000</v>
      </c>
      <c r="F73" s="139">
        <v>0</v>
      </c>
      <c r="G73" s="138">
        <v>0</v>
      </c>
    </row>
    <row r="74" spans="1:7" ht="38.25" outlineLevel="5" x14ac:dyDescent="0.25">
      <c r="A74" s="146" t="s">
        <v>1163</v>
      </c>
      <c r="B74" s="145" t="s">
        <v>1070</v>
      </c>
      <c r="C74" s="145" t="s">
        <v>1162</v>
      </c>
      <c r="D74" s="144"/>
      <c r="E74" s="143">
        <v>15019295.41</v>
      </c>
      <c r="F74" s="143">
        <v>14151484.289999999</v>
      </c>
      <c r="G74" s="142">
        <v>14151484.289999999</v>
      </c>
    </row>
    <row r="75" spans="1:7" ht="38.25" outlineLevel="6" x14ac:dyDescent="0.25">
      <c r="A75" s="141" t="s">
        <v>542</v>
      </c>
      <c r="B75" s="140" t="s">
        <v>1070</v>
      </c>
      <c r="C75" s="140" t="s">
        <v>1162</v>
      </c>
      <c r="D75" s="140" t="s">
        <v>541</v>
      </c>
      <c r="E75" s="139">
        <v>15003295.41</v>
      </c>
      <c r="F75" s="139">
        <v>14151484.289999999</v>
      </c>
      <c r="G75" s="138">
        <v>14151484.289999999</v>
      </c>
    </row>
    <row r="76" spans="1:7" outlineLevel="6" x14ac:dyDescent="0.25">
      <c r="A76" s="141" t="s">
        <v>442</v>
      </c>
      <c r="B76" s="140" t="s">
        <v>1070</v>
      </c>
      <c r="C76" s="140" t="s">
        <v>1162</v>
      </c>
      <c r="D76" s="140" t="s">
        <v>440</v>
      </c>
      <c r="E76" s="139">
        <v>16000</v>
      </c>
      <c r="F76" s="139">
        <v>0</v>
      </c>
      <c r="G76" s="138">
        <v>0</v>
      </c>
    </row>
    <row r="77" spans="1:7" ht="25.5" outlineLevel="2" x14ac:dyDescent="0.25">
      <c r="A77" s="161" t="s">
        <v>388</v>
      </c>
      <c r="B77" s="160" t="s">
        <v>1070</v>
      </c>
      <c r="C77" s="160" t="s">
        <v>387</v>
      </c>
      <c r="D77" s="159"/>
      <c r="E77" s="158">
        <v>331615902.93000001</v>
      </c>
      <c r="F77" s="158">
        <v>322908549.05000001</v>
      </c>
      <c r="G77" s="157">
        <v>323840064.05000001</v>
      </c>
    </row>
    <row r="78" spans="1:7" ht="25.5" outlineLevel="3" x14ac:dyDescent="0.25">
      <c r="A78" s="156" t="s">
        <v>386</v>
      </c>
      <c r="B78" s="155" t="s">
        <v>1070</v>
      </c>
      <c r="C78" s="155" t="s">
        <v>385</v>
      </c>
      <c r="D78" s="154"/>
      <c r="E78" s="153">
        <v>8735877</v>
      </c>
      <c r="F78" s="153">
        <v>6914760</v>
      </c>
      <c r="G78" s="152">
        <v>6957093</v>
      </c>
    </row>
    <row r="79" spans="1:7" ht="25.5" outlineLevel="4" x14ac:dyDescent="0.25">
      <c r="A79" s="151" t="s">
        <v>1065</v>
      </c>
      <c r="B79" s="150" t="s">
        <v>1070</v>
      </c>
      <c r="C79" s="150" t="s">
        <v>1064</v>
      </c>
      <c r="D79" s="149"/>
      <c r="E79" s="148">
        <v>6810614</v>
      </c>
      <c r="F79" s="148">
        <v>6848820</v>
      </c>
      <c r="G79" s="147">
        <v>6891153</v>
      </c>
    </row>
    <row r="80" spans="1:7" ht="38.25" outlineLevel="5" x14ac:dyDescent="0.25">
      <c r="A80" s="146" t="s">
        <v>77</v>
      </c>
      <c r="B80" s="145" t="s">
        <v>1070</v>
      </c>
      <c r="C80" s="145" t="s">
        <v>1161</v>
      </c>
      <c r="D80" s="144"/>
      <c r="E80" s="143">
        <v>40000</v>
      </c>
      <c r="F80" s="143">
        <v>40000</v>
      </c>
      <c r="G80" s="142">
        <v>40000</v>
      </c>
    </row>
    <row r="81" spans="1:7" ht="38.25" outlineLevel="6" x14ac:dyDescent="0.25">
      <c r="A81" s="141" t="s">
        <v>542</v>
      </c>
      <c r="B81" s="140" t="s">
        <v>1070</v>
      </c>
      <c r="C81" s="140" t="s">
        <v>1161</v>
      </c>
      <c r="D81" s="140" t="s">
        <v>541</v>
      </c>
      <c r="E81" s="139">
        <v>40000</v>
      </c>
      <c r="F81" s="139">
        <v>40000</v>
      </c>
      <c r="G81" s="138">
        <v>40000</v>
      </c>
    </row>
    <row r="82" spans="1:7" ht="38.25" outlineLevel="5" x14ac:dyDescent="0.25">
      <c r="A82" s="146" t="s">
        <v>122</v>
      </c>
      <c r="B82" s="145" t="s">
        <v>1070</v>
      </c>
      <c r="C82" s="145" t="s">
        <v>1160</v>
      </c>
      <c r="D82" s="144"/>
      <c r="E82" s="143">
        <v>32107</v>
      </c>
      <c r="F82" s="143">
        <v>19480</v>
      </c>
      <c r="G82" s="142">
        <v>19480</v>
      </c>
    </row>
    <row r="83" spans="1:7" ht="38.25" outlineLevel="6" x14ac:dyDescent="0.25">
      <c r="A83" s="141" t="s">
        <v>542</v>
      </c>
      <c r="B83" s="140" t="s">
        <v>1070</v>
      </c>
      <c r="C83" s="140" t="s">
        <v>1160</v>
      </c>
      <c r="D83" s="140" t="s">
        <v>541</v>
      </c>
      <c r="E83" s="139">
        <v>32107</v>
      </c>
      <c r="F83" s="139">
        <v>19480</v>
      </c>
      <c r="G83" s="138">
        <v>19480</v>
      </c>
    </row>
    <row r="84" spans="1:7" ht="51" outlineLevel="5" x14ac:dyDescent="0.25">
      <c r="A84" s="146" t="s">
        <v>1159</v>
      </c>
      <c r="B84" s="145" t="s">
        <v>1070</v>
      </c>
      <c r="C84" s="145" t="s">
        <v>1158</v>
      </c>
      <c r="D84" s="144"/>
      <c r="E84" s="143">
        <v>3222000</v>
      </c>
      <c r="F84" s="143">
        <v>3222000</v>
      </c>
      <c r="G84" s="142">
        <v>3222000</v>
      </c>
    </row>
    <row r="85" spans="1:7" ht="38.25" outlineLevel="6" x14ac:dyDescent="0.25">
      <c r="A85" s="141" t="s">
        <v>542</v>
      </c>
      <c r="B85" s="140" t="s">
        <v>1070</v>
      </c>
      <c r="C85" s="140" t="s">
        <v>1158</v>
      </c>
      <c r="D85" s="140" t="s">
        <v>541</v>
      </c>
      <c r="E85" s="139">
        <v>2735650.28</v>
      </c>
      <c r="F85" s="139">
        <v>2718691.78</v>
      </c>
      <c r="G85" s="138">
        <v>2718691.78</v>
      </c>
    </row>
    <row r="86" spans="1:7" outlineLevel="6" x14ac:dyDescent="0.25">
      <c r="A86" s="141" t="s">
        <v>442</v>
      </c>
      <c r="B86" s="140" t="s">
        <v>1070</v>
      </c>
      <c r="C86" s="140" t="s">
        <v>1158</v>
      </c>
      <c r="D86" s="140" t="s">
        <v>440</v>
      </c>
      <c r="E86" s="139">
        <v>486349.72</v>
      </c>
      <c r="F86" s="139">
        <v>503308.22</v>
      </c>
      <c r="G86" s="138">
        <v>503308.22</v>
      </c>
    </row>
    <row r="87" spans="1:7" ht="51" outlineLevel="5" x14ac:dyDescent="0.25">
      <c r="A87" s="146" t="s">
        <v>1157</v>
      </c>
      <c r="B87" s="145" t="s">
        <v>1070</v>
      </c>
      <c r="C87" s="145" t="s">
        <v>1156</v>
      </c>
      <c r="D87" s="144"/>
      <c r="E87" s="143">
        <v>1425800</v>
      </c>
      <c r="F87" s="143">
        <v>1425800</v>
      </c>
      <c r="G87" s="142">
        <v>1425800</v>
      </c>
    </row>
    <row r="88" spans="1:7" ht="38.25" outlineLevel="6" x14ac:dyDescent="0.25">
      <c r="A88" s="141" t="s">
        <v>542</v>
      </c>
      <c r="B88" s="140" t="s">
        <v>1070</v>
      </c>
      <c r="C88" s="140" t="s">
        <v>1156</v>
      </c>
      <c r="D88" s="140" t="s">
        <v>541</v>
      </c>
      <c r="E88" s="139">
        <v>874449.97</v>
      </c>
      <c r="F88" s="139">
        <v>874449.97</v>
      </c>
      <c r="G88" s="138">
        <v>874449.97</v>
      </c>
    </row>
    <row r="89" spans="1:7" outlineLevel="6" x14ac:dyDescent="0.25">
      <c r="A89" s="141" t="s">
        <v>442</v>
      </c>
      <c r="B89" s="140" t="s">
        <v>1070</v>
      </c>
      <c r="C89" s="140" t="s">
        <v>1156</v>
      </c>
      <c r="D89" s="140" t="s">
        <v>440</v>
      </c>
      <c r="E89" s="139">
        <v>551350.03</v>
      </c>
      <c r="F89" s="139">
        <v>551350.03</v>
      </c>
      <c r="G89" s="138">
        <v>551350.03</v>
      </c>
    </row>
    <row r="90" spans="1:7" ht="51" outlineLevel="5" x14ac:dyDescent="0.25">
      <c r="A90" s="146" t="s">
        <v>125</v>
      </c>
      <c r="B90" s="145" t="s">
        <v>1070</v>
      </c>
      <c r="C90" s="145" t="s">
        <v>1155</v>
      </c>
      <c r="D90" s="144"/>
      <c r="E90" s="143">
        <v>6000</v>
      </c>
      <c r="F90" s="143">
        <v>6000</v>
      </c>
      <c r="G90" s="142">
        <v>6000</v>
      </c>
    </row>
    <row r="91" spans="1:7" outlineLevel="6" x14ac:dyDescent="0.25">
      <c r="A91" s="141" t="s">
        <v>442</v>
      </c>
      <c r="B91" s="140" t="s">
        <v>1070</v>
      </c>
      <c r="C91" s="140" t="s">
        <v>1155</v>
      </c>
      <c r="D91" s="140" t="s">
        <v>440</v>
      </c>
      <c r="E91" s="139">
        <v>6000</v>
      </c>
      <c r="F91" s="139">
        <v>6000</v>
      </c>
      <c r="G91" s="138">
        <v>6000</v>
      </c>
    </row>
    <row r="92" spans="1:7" outlineLevel="5" x14ac:dyDescent="0.25">
      <c r="A92" s="146" t="s">
        <v>124</v>
      </c>
      <c r="B92" s="145" t="s">
        <v>1070</v>
      </c>
      <c r="C92" s="145" t="s">
        <v>1154</v>
      </c>
      <c r="D92" s="144"/>
      <c r="E92" s="143">
        <v>1010707</v>
      </c>
      <c r="F92" s="143">
        <v>1061540</v>
      </c>
      <c r="G92" s="142">
        <v>1103873</v>
      </c>
    </row>
    <row r="93" spans="1:7" ht="38.25" outlineLevel="6" x14ac:dyDescent="0.25">
      <c r="A93" s="141" t="s">
        <v>542</v>
      </c>
      <c r="B93" s="140" t="s">
        <v>1070</v>
      </c>
      <c r="C93" s="140" t="s">
        <v>1154</v>
      </c>
      <c r="D93" s="140" t="s">
        <v>541</v>
      </c>
      <c r="E93" s="139">
        <v>935235.56</v>
      </c>
      <c r="F93" s="139">
        <v>935235.56</v>
      </c>
      <c r="G93" s="138">
        <v>935235.56</v>
      </c>
    </row>
    <row r="94" spans="1:7" outlineLevel="6" x14ac:dyDescent="0.25">
      <c r="A94" s="141" t="s">
        <v>442</v>
      </c>
      <c r="B94" s="140" t="s">
        <v>1070</v>
      </c>
      <c r="C94" s="140" t="s">
        <v>1154</v>
      </c>
      <c r="D94" s="140" t="s">
        <v>440</v>
      </c>
      <c r="E94" s="139">
        <v>75471.44</v>
      </c>
      <c r="F94" s="139">
        <v>126304.44</v>
      </c>
      <c r="G94" s="138">
        <v>168637.44</v>
      </c>
    </row>
    <row r="95" spans="1:7" ht="25.5" outlineLevel="5" x14ac:dyDescent="0.25">
      <c r="A95" s="146" t="s">
        <v>119</v>
      </c>
      <c r="B95" s="145" t="s">
        <v>1070</v>
      </c>
      <c r="C95" s="145" t="s">
        <v>1153</v>
      </c>
      <c r="D95" s="144"/>
      <c r="E95" s="143">
        <v>1074000</v>
      </c>
      <c r="F95" s="143">
        <v>1074000</v>
      </c>
      <c r="G95" s="142">
        <v>1074000</v>
      </c>
    </row>
    <row r="96" spans="1:7" ht="38.25" outlineLevel="6" x14ac:dyDescent="0.25">
      <c r="A96" s="141" t="s">
        <v>542</v>
      </c>
      <c r="B96" s="140" t="s">
        <v>1070</v>
      </c>
      <c r="C96" s="140" t="s">
        <v>1153</v>
      </c>
      <c r="D96" s="140" t="s">
        <v>541</v>
      </c>
      <c r="E96" s="139">
        <v>892878.74</v>
      </c>
      <c r="F96" s="139">
        <v>892878.74</v>
      </c>
      <c r="G96" s="138">
        <v>892878.74</v>
      </c>
    </row>
    <row r="97" spans="1:7" outlineLevel="6" x14ac:dyDescent="0.25">
      <c r="A97" s="141" t="s">
        <v>442</v>
      </c>
      <c r="B97" s="140" t="s">
        <v>1070</v>
      </c>
      <c r="C97" s="140" t="s">
        <v>1153</v>
      </c>
      <c r="D97" s="140" t="s">
        <v>440</v>
      </c>
      <c r="E97" s="139">
        <v>181121.26</v>
      </c>
      <c r="F97" s="139">
        <v>181121.26</v>
      </c>
      <c r="G97" s="138">
        <v>181121.26</v>
      </c>
    </row>
    <row r="98" spans="1:7" outlineLevel="4" x14ac:dyDescent="0.25">
      <c r="A98" s="151" t="s">
        <v>384</v>
      </c>
      <c r="B98" s="150" t="s">
        <v>1070</v>
      </c>
      <c r="C98" s="150" t="s">
        <v>383</v>
      </c>
      <c r="D98" s="149"/>
      <c r="E98" s="148">
        <v>1925263</v>
      </c>
      <c r="F98" s="148">
        <v>65940</v>
      </c>
      <c r="G98" s="147">
        <v>65940</v>
      </c>
    </row>
    <row r="99" spans="1:7" outlineLevel="5" x14ac:dyDescent="0.25">
      <c r="A99" s="146" t="s">
        <v>1152</v>
      </c>
      <c r="B99" s="145" t="s">
        <v>1070</v>
      </c>
      <c r="C99" s="145" t="s">
        <v>1151</v>
      </c>
      <c r="D99" s="144"/>
      <c r="E99" s="143">
        <v>1460463</v>
      </c>
      <c r="F99" s="143">
        <v>65940</v>
      </c>
      <c r="G99" s="142">
        <v>65940</v>
      </c>
    </row>
    <row r="100" spans="1:7" outlineLevel="6" x14ac:dyDescent="0.25">
      <c r="A100" s="141" t="s">
        <v>442</v>
      </c>
      <c r="B100" s="140" t="s">
        <v>1070</v>
      </c>
      <c r="C100" s="140" t="s">
        <v>1151</v>
      </c>
      <c r="D100" s="140" t="s">
        <v>440</v>
      </c>
      <c r="E100" s="139">
        <v>312330</v>
      </c>
      <c r="F100" s="139">
        <v>65940</v>
      </c>
      <c r="G100" s="138">
        <v>65940</v>
      </c>
    </row>
    <row r="101" spans="1:7" outlineLevel="6" x14ac:dyDescent="0.25">
      <c r="A101" s="141" t="s">
        <v>381</v>
      </c>
      <c r="B101" s="140" t="s">
        <v>1070</v>
      </c>
      <c r="C101" s="140" t="s">
        <v>1151</v>
      </c>
      <c r="D101" s="140" t="s">
        <v>378</v>
      </c>
      <c r="E101" s="139">
        <v>1148133</v>
      </c>
      <c r="F101" s="139">
        <v>0</v>
      </c>
      <c r="G101" s="138">
        <v>0</v>
      </c>
    </row>
    <row r="102" spans="1:7" outlineLevel="5" x14ac:dyDescent="0.25">
      <c r="A102" s="146" t="s">
        <v>1150</v>
      </c>
      <c r="B102" s="145" t="s">
        <v>1070</v>
      </c>
      <c r="C102" s="145" t="s">
        <v>1149</v>
      </c>
      <c r="D102" s="144"/>
      <c r="E102" s="143">
        <v>464800</v>
      </c>
      <c r="F102" s="143">
        <v>0</v>
      </c>
      <c r="G102" s="142">
        <v>0</v>
      </c>
    </row>
    <row r="103" spans="1:7" outlineLevel="6" x14ac:dyDescent="0.25">
      <c r="A103" s="141" t="s">
        <v>442</v>
      </c>
      <c r="B103" s="140" t="s">
        <v>1070</v>
      </c>
      <c r="C103" s="140" t="s">
        <v>1149</v>
      </c>
      <c r="D103" s="140" t="s">
        <v>440</v>
      </c>
      <c r="E103" s="139">
        <v>464800</v>
      </c>
      <c r="F103" s="139">
        <v>0</v>
      </c>
      <c r="G103" s="138">
        <v>0</v>
      </c>
    </row>
    <row r="104" spans="1:7" ht="25.5" outlineLevel="3" x14ac:dyDescent="0.25">
      <c r="A104" s="156" t="s">
        <v>1148</v>
      </c>
      <c r="B104" s="155" t="s">
        <v>1070</v>
      </c>
      <c r="C104" s="155" t="s">
        <v>1147</v>
      </c>
      <c r="D104" s="154"/>
      <c r="E104" s="153">
        <v>74157561.920000002</v>
      </c>
      <c r="F104" s="153">
        <v>73170896.129999995</v>
      </c>
      <c r="G104" s="152">
        <v>74060078.129999995</v>
      </c>
    </row>
    <row r="105" spans="1:7" outlineLevel="4" x14ac:dyDescent="0.25">
      <c r="A105" s="151" t="s">
        <v>1146</v>
      </c>
      <c r="B105" s="150" t="s">
        <v>1070</v>
      </c>
      <c r="C105" s="150" t="s">
        <v>1145</v>
      </c>
      <c r="D105" s="149"/>
      <c r="E105" s="148">
        <v>74157561.920000002</v>
      </c>
      <c r="F105" s="148">
        <v>73170896.129999995</v>
      </c>
      <c r="G105" s="147">
        <v>74060078.129999995</v>
      </c>
    </row>
    <row r="106" spans="1:7" ht="25.5" outlineLevel="5" x14ac:dyDescent="0.25">
      <c r="A106" s="146" t="s">
        <v>431</v>
      </c>
      <c r="B106" s="145" t="s">
        <v>1070</v>
      </c>
      <c r="C106" s="145" t="s">
        <v>1144</v>
      </c>
      <c r="D106" s="144"/>
      <c r="E106" s="143">
        <v>772000</v>
      </c>
      <c r="F106" s="143">
        <v>0</v>
      </c>
      <c r="G106" s="142">
        <v>0</v>
      </c>
    </row>
    <row r="107" spans="1:7" ht="38.25" outlineLevel="6" x14ac:dyDescent="0.25">
      <c r="A107" s="141" t="s">
        <v>542</v>
      </c>
      <c r="B107" s="140" t="s">
        <v>1070</v>
      </c>
      <c r="C107" s="140" t="s">
        <v>1144</v>
      </c>
      <c r="D107" s="140" t="s">
        <v>541</v>
      </c>
      <c r="E107" s="139">
        <v>772000</v>
      </c>
      <c r="F107" s="139">
        <v>0</v>
      </c>
      <c r="G107" s="138">
        <v>0</v>
      </c>
    </row>
    <row r="108" spans="1:7" outlineLevel="5" x14ac:dyDescent="0.25">
      <c r="A108" s="146" t="s">
        <v>1143</v>
      </c>
      <c r="B108" s="145" t="s">
        <v>1070</v>
      </c>
      <c r="C108" s="145" t="s">
        <v>1142</v>
      </c>
      <c r="D108" s="144"/>
      <c r="E108" s="143">
        <v>73385561.920000002</v>
      </c>
      <c r="F108" s="143">
        <v>73170896.129999995</v>
      </c>
      <c r="G108" s="142">
        <v>74060078.129999995</v>
      </c>
    </row>
    <row r="109" spans="1:7" ht="38.25" outlineLevel="6" x14ac:dyDescent="0.25">
      <c r="A109" s="141" t="s">
        <v>542</v>
      </c>
      <c r="B109" s="140" t="s">
        <v>1070</v>
      </c>
      <c r="C109" s="140" t="s">
        <v>1142</v>
      </c>
      <c r="D109" s="140" t="s">
        <v>541</v>
      </c>
      <c r="E109" s="139">
        <v>67787868.680000007</v>
      </c>
      <c r="F109" s="139">
        <v>67784884.099999994</v>
      </c>
      <c r="G109" s="138">
        <v>67784066.099999994</v>
      </c>
    </row>
    <row r="110" spans="1:7" outlineLevel="6" x14ac:dyDescent="0.25">
      <c r="A110" s="141" t="s">
        <v>442</v>
      </c>
      <c r="B110" s="140" t="s">
        <v>1070</v>
      </c>
      <c r="C110" s="140" t="s">
        <v>1142</v>
      </c>
      <c r="D110" s="140" t="s">
        <v>440</v>
      </c>
      <c r="E110" s="139">
        <v>5566232.2400000002</v>
      </c>
      <c r="F110" s="139">
        <v>5354551.03</v>
      </c>
      <c r="G110" s="138">
        <v>6244551.0300000003</v>
      </c>
    </row>
    <row r="111" spans="1:7" outlineLevel="6" x14ac:dyDescent="0.25">
      <c r="A111" s="141" t="s">
        <v>381</v>
      </c>
      <c r="B111" s="140" t="s">
        <v>1070</v>
      </c>
      <c r="C111" s="140" t="s">
        <v>1142</v>
      </c>
      <c r="D111" s="140" t="s">
        <v>378</v>
      </c>
      <c r="E111" s="139">
        <v>31461</v>
      </c>
      <c r="F111" s="139">
        <v>31461</v>
      </c>
      <c r="G111" s="138">
        <v>31461</v>
      </c>
    </row>
    <row r="112" spans="1:7" ht="38.25" outlineLevel="3" x14ac:dyDescent="0.25">
      <c r="A112" s="156" t="s">
        <v>1141</v>
      </c>
      <c r="B112" s="155" t="s">
        <v>1070</v>
      </c>
      <c r="C112" s="155" t="s">
        <v>1140</v>
      </c>
      <c r="D112" s="154"/>
      <c r="E112" s="153">
        <v>12219749.869999999</v>
      </c>
      <c r="F112" s="153">
        <v>12069749.869999999</v>
      </c>
      <c r="G112" s="152">
        <v>12069749.869999999</v>
      </c>
    </row>
    <row r="113" spans="1:7" outlineLevel="4" x14ac:dyDescent="0.25">
      <c r="A113" s="151" t="s">
        <v>1139</v>
      </c>
      <c r="B113" s="150" t="s">
        <v>1070</v>
      </c>
      <c r="C113" s="150" t="s">
        <v>1138</v>
      </c>
      <c r="D113" s="149"/>
      <c r="E113" s="148">
        <v>12219749.869999999</v>
      </c>
      <c r="F113" s="148">
        <v>12069749.869999999</v>
      </c>
      <c r="G113" s="147">
        <v>12069749.869999999</v>
      </c>
    </row>
    <row r="114" spans="1:7" ht="25.5" outlineLevel="5" x14ac:dyDescent="0.25">
      <c r="A114" s="146" t="s">
        <v>431</v>
      </c>
      <c r="B114" s="145" t="s">
        <v>1070</v>
      </c>
      <c r="C114" s="145" t="s">
        <v>1137</v>
      </c>
      <c r="D114" s="144"/>
      <c r="E114" s="143">
        <v>150000</v>
      </c>
      <c r="F114" s="143">
        <v>0</v>
      </c>
      <c r="G114" s="142">
        <v>0</v>
      </c>
    </row>
    <row r="115" spans="1:7" ht="38.25" outlineLevel="6" x14ac:dyDescent="0.25">
      <c r="A115" s="141" t="s">
        <v>542</v>
      </c>
      <c r="B115" s="140" t="s">
        <v>1070</v>
      </c>
      <c r="C115" s="140" t="s">
        <v>1137</v>
      </c>
      <c r="D115" s="140" t="s">
        <v>541</v>
      </c>
      <c r="E115" s="139">
        <v>150000</v>
      </c>
      <c r="F115" s="139">
        <v>0</v>
      </c>
      <c r="G115" s="138">
        <v>0</v>
      </c>
    </row>
    <row r="116" spans="1:7" outlineLevel="5" x14ac:dyDescent="0.25">
      <c r="A116" s="146" t="s">
        <v>1136</v>
      </c>
      <c r="B116" s="145" t="s">
        <v>1070</v>
      </c>
      <c r="C116" s="145" t="s">
        <v>1135</v>
      </c>
      <c r="D116" s="144"/>
      <c r="E116" s="143">
        <v>12069749.869999999</v>
      </c>
      <c r="F116" s="143">
        <v>12069749.869999999</v>
      </c>
      <c r="G116" s="142">
        <v>12069749.869999999</v>
      </c>
    </row>
    <row r="117" spans="1:7" ht="38.25" outlineLevel="6" x14ac:dyDescent="0.25">
      <c r="A117" s="141" t="s">
        <v>542</v>
      </c>
      <c r="B117" s="140" t="s">
        <v>1070</v>
      </c>
      <c r="C117" s="140" t="s">
        <v>1135</v>
      </c>
      <c r="D117" s="140" t="s">
        <v>541</v>
      </c>
      <c r="E117" s="139">
        <v>10430152.439999999</v>
      </c>
      <c r="F117" s="139">
        <v>10430152.439999999</v>
      </c>
      <c r="G117" s="138">
        <v>10430152.439999999</v>
      </c>
    </row>
    <row r="118" spans="1:7" outlineLevel="6" x14ac:dyDescent="0.25">
      <c r="A118" s="141" t="s">
        <v>442</v>
      </c>
      <c r="B118" s="140" t="s">
        <v>1070</v>
      </c>
      <c r="C118" s="140" t="s">
        <v>1135</v>
      </c>
      <c r="D118" s="140" t="s">
        <v>440</v>
      </c>
      <c r="E118" s="139">
        <v>1633346.43</v>
      </c>
      <c r="F118" s="139">
        <v>1633346.43</v>
      </c>
      <c r="G118" s="138">
        <v>1633346.43</v>
      </c>
    </row>
    <row r="119" spans="1:7" outlineLevel="6" x14ac:dyDescent="0.25">
      <c r="A119" s="141" t="s">
        <v>381</v>
      </c>
      <c r="B119" s="140" t="s">
        <v>1070</v>
      </c>
      <c r="C119" s="140" t="s">
        <v>1135</v>
      </c>
      <c r="D119" s="140" t="s">
        <v>378</v>
      </c>
      <c r="E119" s="139">
        <v>6251</v>
      </c>
      <c r="F119" s="139">
        <v>6251</v>
      </c>
      <c r="G119" s="138">
        <v>6251</v>
      </c>
    </row>
    <row r="120" spans="1:7" ht="25.5" outlineLevel="3" x14ac:dyDescent="0.25">
      <c r="A120" s="156" t="s">
        <v>1134</v>
      </c>
      <c r="B120" s="155" t="s">
        <v>1070</v>
      </c>
      <c r="C120" s="155" t="s">
        <v>1133</v>
      </c>
      <c r="D120" s="154"/>
      <c r="E120" s="153">
        <v>7925744.1799999997</v>
      </c>
      <c r="F120" s="153">
        <v>5592677.5099999998</v>
      </c>
      <c r="G120" s="152">
        <v>5592677.5099999998</v>
      </c>
    </row>
    <row r="121" spans="1:7" outlineLevel="4" x14ac:dyDescent="0.25">
      <c r="A121" s="151" t="s">
        <v>1132</v>
      </c>
      <c r="B121" s="150" t="s">
        <v>1070</v>
      </c>
      <c r="C121" s="150" t="s">
        <v>1131</v>
      </c>
      <c r="D121" s="149"/>
      <c r="E121" s="148">
        <v>7925744.1799999997</v>
      </c>
      <c r="F121" s="148">
        <v>5592677.5099999998</v>
      </c>
      <c r="G121" s="147">
        <v>5592677.5099999998</v>
      </c>
    </row>
    <row r="122" spans="1:7" ht="25.5" outlineLevel="5" x14ac:dyDescent="0.25">
      <c r="A122" s="146" t="s">
        <v>431</v>
      </c>
      <c r="B122" s="145" t="s">
        <v>1070</v>
      </c>
      <c r="C122" s="145" t="s">
        <v>1130</v>
      </c>
      <c r="D122" s="144"/>
      <c r="E122" s="143">
        <v>120000</v>
      </c>
      <c r="F122" s="143">
        <v>0</v>
      </c>
      <c r="G122" s="142">
        <v>0</v>
      </c>
    </row>
    <row r="123" spans="1:7" ht="38.25" outlineLevel="6" x14ac:dyDescent="0.25">
      <c r="A123" s="141" t="s">
        <v>542</v>
      </c>
      <c r="B123" s="140" t="s">
        <v>1070</v>
      </c>
      <c r="C123" s="140" t="s">
        <v>1130</v>
      </c>
      <c r="D123" s="140" t="s">
        <v>541</v>
      </c>
      <c r="E123" s="139">
        <v>120000</v>
      </c>
      <c r="F123" s="139">
        <v>0</v>
      </c>
      <c r="G123" s="138">
        <v>0</v>
      </c>
    </row>
    <row r="124" spans="1:7" outlineLevel="5" x14ac:dyDescent="0.25">
      <c r="A124" s="146" t="s">
        <v>1129</v>
      </c>
      <c r="B124" s="145" t="s">
        <v>1070</v>
      </c>
      <c r="C124" s="145" t="s">
        <v>1128</v>
      </c>
      <c r="D124" s="144"/>
      <c r="E124" s="143">
        <v>7805744.1799999997</v>
      </c>
      <c r="F124" s="143">
        <v>5592677.5099999998</v>
      </c>
      <c r="G124" s="142">
        <v>5592677.5099999998</v>
      </c>
    </row>
    <row r="125" spans="1:7" ht="38.25" outlineLevel="6" x14ac:dyDescent="0.25">
      <c r="A125" s="141" t="s">
        <v>542</v>
      </c>
      <c r="B125" s="140" t="s">
        <v>1070</v>
      </c>
      <c r="C125" s="140" t="s">
        <v>1128</v>
      </c>
      <c r="D125" s="140" t="s">
        <v>541</v>
      </c>
      <c r="E125" s="139">
        <v>3735458.98</v>
      </c>
      <c r="F125" s="139">
        <v>3735458.98</v>
      </c>
      <c r="G125" s="138">
        <v>3735458.98</v>
      </c>
    </row>
    <row r="126" spans="1:7" outlineLevel="6" x14ac:dyDescent="0.25">
      <c r="A126" s="141" t="s">
        <v>442</v>
      </c>
      <c r="B126" s="140" t="s">
        <v>1070</v>
      </c>
      <c r="C126" s="140" t="s">
        <v>1128</v>
      </c>
      <c r="D126" s="140" t="s">
        <v>440</v>
      </c>
      <c r="E126" s="139">
        <v>4070285.2</v>
      </c>
      <c r="F126" s="139">
        <v>1857218.53</v>
      </c>
      <c r="G126" s="138">
        <v>1857218.53</v>
      </c>
    </row>
    <row r="127" spans="1:7" ht="25.5" outlineLevel="3" x14ac:dyDescent="0.25">
      <c r="A127" s="156" t="s">
        <v>1127</v>
      </c>
      <c r="B127" s="155" t="s">
        <v>1070</v>
      </c>
      <c r="C127" s="155" t="s">
        <v>1126</v>
      </c>
      <c r="D127" s="154"/>
      <c r="E127" s="153">
        <v>228576969.96000001</v>
      </c>
      <c r="F127" s="153">
        <v>225160465.53999999</v>
      </c>
      <c r="G127" s="152">
        <v>225160465.53999999</v>
      </c>
    </row>
    <row r="128" spans="1:7" ht="25.5" outlineLevel="4" x14ac:dyDescent="0.25">
      <c r="A128" s="151" t="s">
        <v>1125</v>
      </c>
      <c r="B128" s="150" t="s">
        <v>1070</v>
      </c>
      <c r="C128" s="150" t="s">
        <v>1124</v>
      </c>
      <c r="D128" s="149"/>
      <c r="E128" s="148">
        <v>125252953.40000001</v>
      </c>
      <c r="F128" s="148">
        <v>123135671.81</v>
      </c>
      <c r="G128" s="147">
        <v>123135671.81</v>
      </c>
    </row>
    <row r="129" spans="1:7" ht="25.5" outlineLevel="5" x14ac:dyDescent="0.25">
      <c r="A129" s="146" t="s">
        <v>431</v>
      </c>
      <c r="B129" s="145" t="s">
        <v>1070</v>
      </c>
      <c r="C129" s="145" t="s">
        <v>1123</v>
      </c>
      <c r="D129" s="144"/>
      <c r="E129" s="143">
        <v>570000</v>
      </c>
      <c r="F129" s="143">
        <v>0</v>
      </c>
      <c r="G129" s="142">
        <v>0</v>
      </c>
    </row>
    <row r="130" spans="1:7" ht="38.25" outlineLevel="6" x14ac:dyDescent="0.25">
      <c r="A130" s="141" t="s">
        <v>542</v>
      </c>
      <c r="B130" s="140" t="s">
        <v>1070</v>
      </c>
      <c r="C130" s="140" t="s">
        <v>1123</v>
      </c>
      <c r="D130" s="140" t="s">
        <v>541</v>
      </c>
      <c r="E130" s="139">
        <v>570000</v>
      </c>
      <c r="F130" s="139">
        <v>0</v>
      </c>
      <c r="G130" s="138">
        <v>0</v>
      </c>
    </row>
    <row r="131" spans="1:7" outlineLevel="5" x14ac:dyDescent="0.25">
      <c r="A131" s="146" t="s">
        <v>1122</v>
      </c>
      <c r="B131" s="145" t="s">
        <v>1070</v>
      </c>
      <c r="C131" s="145" t="s">
        <v>1121</v>
      </c>
      <c r="D131" s="144"/>
      <c r="E131" s="143">
        <v>77736837.519999996</v>
      </c>
      <c r="F131" s="143">
        <v>77736259.459999993</v>
      </c>
      <c r="G131" s="142">
        <v>77736259.459999993</v>
      </c>
    </row>
    <row r="132" spans="1:7" ht="38.25" outlineLevel="6" x14ac:dyDescent="0.25">
      <c r="A132" s="141" t="s">
        <v>542</v>
      </c>
      <c r="B132" s="140" t="s">
        <v>1070</v>
      </c>
      <c r="C132" s="140" t="s">
        <v>1121</v>
      </c>
      <c r="D132" s="140" t="s">
        <v>541</v>
      </c>
      <c r="E132" s="139">
        <v>77581278.400000006</v>
      </c>
      <c r="F132" s="139">
        <v>77580700.340000004</v>
      </c>
      <c r="G132" s="138">
        <v>77580700.340000004</v>
      </c>
    </row>
    <row r="133" spans="1:7" outlineLevel="6" x14ac:dyDescent="0.25">
      <c r="A133" s="141" t="s">
        <v>381</v>
      </c>
      <c r="B133" s="140" t="s">
        <v>1070</v>
      </c>
      <c r="C133" s="140" t="s">
        <v>1121</v>
      </c>
      <c r="D133" s="140" t="s">
        <v>378</v>
      </c>
      <c r="E133" s="139">
        <v>155559.12</v>
      </c>
      <c r="F133" s="139">
        <v>155559.12</v>
      </c>
      <c r="G133" s="138">
        <v>155559.12</v>
      </c>
    </row>
    <row r="134" spans="1:7" outlineLevel="5" x14ac:dyDescent="0.25">
      <c r="A134" s="146" t="s">
        <v>1120</v>
      </c>
      <c r="B134" s="145" t="s">
        <v>1070</v>
      </c>
      <c r="C134" s="145" t="s">
        <v>1119</v>
      </c>
      <c r="D134" s="144"/>
      <c r="E134" s="143">
        <v>46946115.880000003</v>
      </c>
      <c r="F134" s="143">
        <v>45399412.350000001</v>
      </c>
      <c r="G134" s="142">
        <v>45399412.350000001</v>
      </c>
    </row>
    <row r="135" spans="1:7" ht="38.25" outlineLevel="6" x14ac:dyDescent="0.25">
      <c r="A135" s="141" t="s">
        <v>542</v>
      </c>
      <c r="B135" s="140" t="s">
        <v>1070</v>
      </c>
      <c r="C135" s="140" t="s">
        <v>1119</v>
      </c>
      <c r="D135" s="140" t="s">
        <v>541</v>
      </c>
      <c r="E135" s="139">
        <v>183799</v>
      </c>
      <c r="F135" s="139">
        <v>183799</v>
      </c>
      <c r="G135" s="138">
        <v>183799</v>
      </c>
    </row>
    <row r="136" spans="1:7" outlineLevel="6" x14ac:dyDescent="0.25">
      <c r="A136" s="141" t="s">
        <v>442</v>
      </c>
      <c r="B136" s="140" t="s">
        <v>1070</v>
      </c>
      <c r="C136" s="140" t="s">
        <v>1119</v>
      </c>
      <c r="D136" s="140" t="s">
        <v>440</v>
      </c>
      <c r="E136" s="139">
        <v>46613564.390000001</v>
      </c>
      <c r="F136" s="139">
        <v>45067669.5</v>
      </c>
      <c r="G136" s="138">
        <v>45067669.5</v>
      </c>
    </row>
    <row r="137" spans="1:7" outlineLevel="6" x14ac:dyDescent="0.25">
      <c r="A137" s="141" t="s">
        <v>381</v>
      </c>
      <c r="B137" s="140" t="s">
        <v>1070</v>
      </c>
      <c r="C137" s="140" t="s">
        <v>1119</v>
      </c>
      <c r="D137" s="140" t="s">
        <v>378</v>
      </c>
      <c r="E137" s="139">
        <v>148752.49</v>
      </c>
      <c r="F137" s="139">
        <v>147943.85</v>
      </c>
      <c r="G137" s="138">
        <v>147943.85</v>
      </c>
    </row>
    <row r="138" spans="1:7" outlineLevel="4" x14ac:dyDescent="0.25">
      <c r="A138" s="151" t="s">
        <v>1118</v>
      </c>
      <c r="B138" s="150" t="s">
        <v>1070</v>
      </c>
      <c r="C138" s="150" t="s">
        <v>1117</v>
      </c>
      <c r="D138" s="149"/>
      <c r="E138" s="148">
        <v>712486</v>
      </c>
      <c r="F138" s="148">
        <v>0</v>
      </c>
      <c r="G138" s="147">
        <v>0</v>
      </c>
    </row>
    <row r="139" spans="1:7" ht="25.5" outlineLevel="5" x14ac:dyDescent="0.25">
      <c r="A139" s="146" t="s">
        <v>1116</v>
      </c>
      <c r="B139" s="145" t="s">
        <v>1070</v>
      </c>
      <c r="C139" s="145" t="s">
        <v>1115</v>
      </c>
      <c r="D139" s="144"/>
      <c r="E139" s="143">
        <v>712486</v>
      </c>
      <c r="F139" s="143">
        <v>0</v>
      </c>
      <c r="G139" s="142">
        <v>0</v>
      </c>
    </row>
    <row r="140" spans="1:7" outlineLevel="6" x14ac:dyDescent="0.25">
      <c r="A140" s="141" t="s">
        <v>442</v>
      </c>
      <c r="B140" s="140" t="s">
        <v>1070</v>
      </c>
      <c r="C140" s="140" t="s">
        <v>1115</v>
      </c>
      <c r="D140" s="140" t="s">
        <v>440</v>
      </c>
      <c r="E140" s="139">
        <v>712486</v>
      </c>
      <c r="F140" s="139">
        <v>0</v>
      </c>
      <c r="G140" s="138">
        <v>0</v>
      </c>
    </row>
    <row r="141" spans="1:7" ht="25.5" outlineLevel="4" x14ac:dyDescent="0.25">
      <c r="A141" s="151" t="s">
        <v>1114</v>
      </c>
      <c r="B141" s="150" t="s">
        <v>1070</v>
      </c>
      <c r="C141" s="150" t="s">
        <v>1113</v>
      </c>
      <c r="D141" s="149"/>
      <c r="E141" s="148">
        <v>102611530.56</v>
      </c>
      <c r="F141" s="148">
        <v>102024793.73</v>
      </c>
      <c r="G141" s="147">
        <v>102024793.73</v>
      </c>
    </row>
    <row r="142" spans="1:7" ht="25.5" outlineLevel="5" x14ac:dyDescent="0.25">
      <c r="A142" s="146" t="s">
        <v>431</v>
      </c>
      <c r="B142" s="145" t="s">
        <v>1070</v>
      </c>
      <c r="C142" s="145" t="s">
        <v>1112</v>
      </c>
      <c r="D142" s="144"/>
      <c r="E142" s="143">
        <v>500000</v>
      </c>
      <c r="F142" s="143">
        <v>0</v>
      </c>
      <c r="G142" s="142">
        <v>0</v>
      </c>
    </row>
    <row r="143" spans="1:7" ht="38.25" outlineLevel="6" x14ac:dyDescent="0.25">
      <c r="A143" s="141" t="s">
        <v>542</v>
      </c>
      <c r="B143" s="140" t="s">
        <v>1070</v>
      </c>
      <c r="C143" s="140" t="s">
        <v>1112</v>
      </c>
      <c r="D143" s="140" t="s">
        <v>541</v>
      </c>
      <c r="E143" s="139">
        <v>500000</v>
      </c>
      <c r="F143" s="139">
        <v>0</v>
      </c>
      <c r="G143" s="138">
        <v>0</v>
      </c>
    </row>
    <row r="144" spans="1:7" outlineLevel="5" x14ac:dyDescent="0.25">
      <c r="A144" s="146" t="s">
        <v>1111</v>
      </c>
      <c r="B144" s="145" t="s">
        <v>1070</v>
      </c>
      <c r="C144" s="145" t="s">
        <v>1110</v>
      </c>
      <c r="D144" s="144"/>
      <c r="E144" s="143">
        <v>88159676.269999996</v>
      </c>
      <c r="F144" s="143">
        <v>88159676.269999996</v>
      </c>
      <c r="G144" s="142">
        <v>88159676.269999996</v>
      </c>
    </row>
    <row r="145" spans="1:7" ht="38.25" outlineLevel="6" x14ac:dyDescent="0.25">
      <c r="A145" s="141" t="s">
        <v>542</v>
      </c>
      <c r="B145" s="140" t="s">
        <v>1070</v>
      </c>
      <c r="C145" s="140" t="s">
        <v>1110</v>
      </c>
      <c r="D145" s="140" t="s">
        <v>541</v>
      </c>
      <c r="E145" s="139">
        <v>88159676.269999996</v>
      </c>
      <c r="F145" s="139">
        <v>88159676.269999996</v>
      </c>
      <c r="G145" s="138">
        <v>88159676.269999996</v>
      </c>
    </row>
    <row r="146" spans="1:7" ht="25.5" outlineLevel="5" x14ac:dyDescent="0.25">
      <c r="A146" s="146" t="s">
        <v>1109</v>
      </c>
      <c r="B146" s="145" t="s">
        <v>1070</v>
      </c>
      <c r="C146" s="145" t="s">
        <v>1108</v>
      </c>
      <c r="D146" s="144"/>
      <c r="E146" s="143">
        <v>13951854.289999999</v>
      </c>
      <c r="F146" s="143">
        <v>13865117.460000001</v>
      </c>
      <c r="G146" s="142">
        <v>13865117.460000001</v>
      </c>
    </row>
    <row r="147" spans="1:7" outlineLevel="6" x14ac:dyDescent="0.25">
      <c r="A147" s="141" t="s">
        <v>442</v>
      </c>
      <c r="B147" s="140" t="s">
        <v>1070</v>
      </c>
      <c r="C147" s="140" t="s">
        <v>1108</v>
      </c>
      <c r="D147" s="140" t="s">
        <v>440</v>
      </c>
      <c r="E147" s="139">
        <v>13851854.289999999</v>
      </c>
      <c r="F147" s="139">
        <v>13865117.460000001</v>
      </c>
      <c r="G147" s="138">
        <v>13865117.460000001</v>
      </c>
    </row>
    <row r="148" spans="1:7" outlineLevel="6" x14ac:dyDescent="0.25">
      <c r="A148" s="141" t="s">
        <v>381</v>
      </c>
      <c r="B148" s="140" t="s">
        <v>1070</v>
      </c>
      <c r="C148" s="140" t="s">
        <v>1108</v>
      </c>
      <c r="D148" s="140" t="s">
        <v>378</v>
      </c>
      <c r="E148" s="139">
        <v>100000</v>
      </c>
      <c r="F148" s="139">
        <v>0</v>
      </c>
      <c r="G148" s="138">
        <v>0</v>
      </c>
    </row>
    <row r="149" spans="1:7" ht="25.5" outlineLevel="2" x14ac:dyDescent="0.25">
      <c r="A149" s="161" t="s">
        <v>1107</v>
      </c>
      <c r="B149" s="160" t="s">
        <v>1070</v>
      </c>
      <c r="C149" s="160" t="s">
        <v>1106</v>
      </c>
      <c r="D149" s="159"/>
      <c r="E149" s="158">
        <v>45769615</v>
      </c>
      <c r="F149" s="158">
        <v>20404191</v>
      </c>
      <c r="G149" s="157">
        <v>14812471</v>
      </c>
    </row>
    <row r="150" spans="1:7" outlineLevel="4" x14ac:dyDescent="0.25">
      <c r="A150" s="151" t="s">
        <v>1105</v>
      </c>
      <c r="B150" s="150" t="s">
        <v>1070</v>
      </c>
      <c r="C150" s="150" t="s">
        <v>1104</v>
      </c>
      <c r="D150" s="149"/>
      <c r="E150" s="148">
        <v>22581200</v>
      </c>
      <c r="F150" s="148">
        <v>19995476</v>
      </c>
      <c r="G150" s="147">
        <v>14403756</v>
      </c>
    </row>
    <row r="151" spans="1:7" outlineLevel="5" x14ac:dyDescent="0.25">
      <c r="A151" s="146" t="s">
        <v>1103</v>
      </c>
      <c r="B151" s="145" t="s">
        <v>1070</v>
      </c>
      <c r="C151" s="145" t="s">
        <v>1102</v>
      </c>
      <c r="D151" s="144"/>
      <c r="E151" s="143">
        <v>208857</v>
      </c>
      <c r="F151" s="143">
        <v>77202</v>
      </c>
      <c r="G151" s="142">
        <v>77202</v>
      </c>
    </row>
    <row r="152" spans="1:7" outlineLevel="6" x14ac:dyDescent="0.25">
      <c r="A152" s="141" t="s">
        <v>442</v>
      </c>
      <c r="B152" s="140" t="s">
        <v>1070</v>
      </c>
      <c r="C152" s="140" t="s">
        <v>1102</v>
      </c>
      <c r="D152" s="140" t="s">
        <v>440</v>
      </c>
      <c r="E152" s="139">
        <v>208857</v>
      </c>
      <c r="F152" s="139">
        <v>77202</v>
      </c>
      <c r="G152" s="138">
        <v>77202</v>
      </c>
    </row>
    <row r="153" spans="1:7" outlineLevel="5" x14ac:dyDescent="0.25">
      <c r="A153" s="146" t="s">
        <v>1101</v>
      </c>
      <c r="B153" s="145" t="s">
        <v>1070</v>
      </c>
      <c r="C153" s="145" t="s">
        <v>1100</v>
      </c>
      <c r="D153" s="144"/>
      <c r="E153" s="143">
        <v>11658357</v>
      </c>
      <c r="F153" s="143">
        <v>11631737</v>
      </c>
      <c r="G153" s="142">
        <v>11631737</v>
      </c>
    </row>
    <row r="154" spans="1:7" outlineLevel="6" x14ac:dyDescent="0.25">
      <c r="A154" s="141" t="s">
        <v>442</v>
      </c>
      <c r="B154" s="140" t="s">
        <v>1070</v>
      </c>
      <c r="C154" s="140" t="s">
        <v>1100</v>
      </c>
      <c r="D154" s="140" t="s">
        <v>440</v>
      </c>
      <c r="E154" s="139">
        <v>11658357</v>
      </c>
      <c r="F154" s="139">
        <v>11631737</v>
      </c>
      <c r="G154" s="138">
        <v>11631737</v>
      </c>
    </row>
    <row r="155" spans="1:7" ht="25.5" outlineLevel="5" x14ac:dyDescent="0.25">
      <c r="A155" s="146" t="s">
        <v>1099</v>
      </c>
      <c r="B155" s="145" t="s">
        <v>1070</v>
      </c>
      <c r="C155" s="145" t="s">
        <v>1098</v>
      </c>
      <c r="D155" s="144"/>
      <c r="E155" s="143">
        <v>2223315</v>
      </c>
      <c r="F155" s="143">
        <v>655000</v>
      </c>
      <c r="G155" s="142">
        <v>655000</v>
      </c>
    </row>
    <row r="156" spans="1:7" outlineLevel="6" x14ac:dyDescent="0.25">
      <c r="A156" s="141" t="s">
        <v>442</v>
      </c>
      <c r="B156" s="140" t="s">
        <v>1070</v>
      </c>
      <c r="C156" s="140" t="s">
        <v>1098</v>
      </c>
      <c r="D156" s="140" t="s">
        <v>440</v>
      </c>
      <c r="E156" s="139">
        <v>2223315</v>
      </c>
      <c r="F156" s="139">
        <v>655000</v>
      </c>
      <c r="G156" s="138">
        <v>655000</v>
      </c>
    </row>
    <row r="157" spans="1:7" outlineLevel="5" x14ac:dyDescent="0.25">
      <c r="A157" s="146" t="s">
        <v>1097</v>
      </c>
      <c r="B157" s="145" t="s">
        <v>1070</v>
      </c>
      <c r="C157" s="145" t="s">
        <v>1096</v>
      </c>
      <c r="D157" s="144"/>
      <c r="E157" s="143">
        <v>1261267</v>
      </c>
      <c r="F157" s="143">
        <v>1261267</v>
      </c>
      <c r="G157" s="142">
        <v>1261267</v>
      </c>
    </row>
    <row r="158" spans="1:7" outlineLevel="6" x14ac:dyDescent="0.25">
      <c r="A158" s="141" t="s">
        <v>442</v>
      </c>
      <c r="B158" s="140" t="s">
        <v>1070</v>
      </c>
      <c r="C158" s="140" t="s">
        <v>1096</v>
      </c>
      <c r="D158" s="140" t="s">
        <v>440</v>
      </c>
      <c r="E158" s="139">
        <v>1261267</v>
      </c>
      <c r="F158" s="139">
        <v>1261267</v>
      </c>
      <c r="G158" s="138">
        <v>1261267</v>
      </c>
    </row>
    <row r="159" spans="1:7" ht="25.5" outlineLevel="5" x14ac:dyDescent="0.25">
      <c r="A159" s="146" t="s">
        <v>1095</v>
      </c>
      <c r="B159" s="145" t="s">
        <v>1070</v>
      </c>
      <c r="C159" s="145" t="s">
        <v>1094</v>
      </c>
      <c r="D159" s="144"/>
      <c r="E159" s="143">
        <v>6450854</v>
      </c>
      <c r="F159" s="143">
        <v>5591720</v>
      </c>
      <c r="G159" s="142">
        <v>0</v>
      </c>
    </row>
    <row r="160" spans="1:7" outlineLevel="6" x14ac:dyDescent="0.25">
      <c r="A160" s="141" t="s">
        <v>442</v>
      </c>
      <c r="B160" s="140" t="s">
        <v>1070</v>
      </c>
      <c r="C160" s="140" t="s">
        <v>1094</v>
      </c>
      <c r="D160" s="140" t="s">
        <v>440</v>
      </c>
      <c r="E160" s="139">
        <v>6450854</v>
      </c>
      <c r="F160" s="139">
        <v>5591720</v>
      </c>
      <c r="G160" s="138">
        <v>0</v>
      </c>
    </row>
    <row r="161" spans="1:7" ht="25.5" outlineLevel="5" x14ac:dyDescent="0.25">
      <c r="A161" s="146" t="s">
        <v>1093</v>
      </c>
      <c r="B161" s="145" t="s">
        <v>1070</v>
      </c>
      <c r="C161" s="145" t="s">
        <v>1092</v>
      </c>
      <c r="D161" s="144"/>
      <c r="E161" s="143">
        <v>104800</v>
      </c>
      <c r="F161" s="143">
        <v>104800</v>
      </c>
      <c r="G161" s="142">
        <v>104800</v>
      </c>
    </row>
    <row r="162" spans="1:7" outlineLevel="6" x14ac:dyDescent="0.25">
      <c r="A162" s="141" t="s">
        <v>442</v>
      </c>
      <c r="B162" s="140" t="s">
        <v>1070</v>
      </c>
      <c r="C162" s="140" t="s">
        <v>1092</v>
      </c>
      <c r="D162" s="140" t="s">
        <v>440</v>
      </c>
      <c r="E162" s="139">
        <v>61520</v>
      </c>
      <c r="F162" s="139">
        <v>61520</v>
      </c>
      <c r="G162" s="138">
        <v>61520</v>
      </c>
    </row>
    <row r="163" spans="1:7" outlineLevel="6" x14ac:dyDescent="0.25">
      <c r="A163" s="141" t="s">
        <v>381</v>
      </c>
      <c r="B163" s="140" t="s">
        <v>1070</v>
      </c>
      <c r="C163" s="140" t="s">
        <v>1092</v>
      </c>
      <c r="D163" s="140" t="s">
        <v>378</v>
      </c>
      <c r="E163" s="139">
        <v>43280</v>
      </c>
      <c r="F163" s="139">
        <v>43280</v>
      </c>
      <c r="G163" s="138">
        <v>43280</v>
      </c>
    </row>
    <row r="164" spans="1:7" ht="25.5" outlineLevel="5" x14ac:dyDescent="0.25">
      <c r="A164" s="146" t="s">
        <v>1091</v>
      </c>
      <c r="B164" s="145" t="s">
        <v>1070</v>
      </c>
      <c r="C164" s="145" t="s">
        <v>1090</v>
      </c>
      <c r="D164" s="144"/>
      <c r="E164" s="143">
        <v>673750</v>
      </c>
      <c r="F164" s="143">
        <v>673750</v>
      </c>
      <c r="G164" s="142">
        <v>673750</v>
      </c>
    </row>
    <row r="165" spans="1:7" outlineLevel="6" x14ac:dyDescent="0.25">
      <c r="A165" s="141" t="s">
        <v>442</v>
      </c>
      <c r="B165" s="140" t="s">
        <v>1070</v>
      </c>
      <c r="C165" s="140" t="s">
        <v>1090</v>
      </c>
      <c r="D165" s="140" t="s">
        <v>440</v>
      </c>
      <c r="E165" s="139">
        <v>673750</v>
      </c>
      <c r="F165" s="139">
        <v>673750</v>
      </c>
      <c r="G165" s="138">
        <v>673750</v>
      </c>
    </row>
    <row r="166" spans="1:7" ht="25.5" outlineLevel="4" x14ac:dyDescent="0.25">
      <c r="A166" s="151" t="s">
        <v>1089</v>
      </c>
      <c r="B166" s="150" t="s">
        <v>1070</v>
      </c>
      <c r="C166" s="150" t="s">
        <v>1088</v>
      </c>
      <c r="D166" s="149"/>
      <c r="E166" s="148">
        <v>23188415</v>
      </c>
      <c r="F166" s="148">
        <v>408715</v>
      </c>
      <c r="G166" s="147">
        <v>408715</v>
      </c>
    </row>
    <row r="167" spans="1:7" ht="25.5" outlineLevel="5" x14ac:dyDescent="0.25">
      <c r="A167" s="146" t="s">
        <v>1087</v>
      </c>
      <c r="B167" s="145" t="s">
        <v>1070</v>
      </c>
      <c r="C167" s="145" t="s">
        <v>1086</v>
      </c>
      <c r="D167" s="144"/>
      <c r="E167" s="143">
        <v>504025</v>
      </c>
      <c r="F167" s="143">
        <v>85325</v>
      </c>
      <c r="G167" s="142">
        <v>85325</v>
      </c>
    </row>
    <row r="168" spans="1:7" outlineLevel="6" x14ac:dyDescent="0.25">
      <c r="A168" s="141" t="s">
        <v>442</v>
      </c>
      <c r="B168" s="140" t="s">
        <v>1070</v>
      </c>
      <c r="C168" s="140" t="s">
        <v>1086</v>
      </c>
      <c r="D168" s="140" t="s">
        <v>440</v>
      </c>
      <c r="E168" s="139">
        <v>504025</v>
      </c>
      <c r="F168" s="139">
        <v>85325</v>
      </c>
      <c r="G168" s="138">
        <v>85325</v>
      </c>
    </row>
    <row r="169" spans="1:7" ht="25.5" outlineLevel="5" x14ac:dyDescent="0.25">
      <c r="A169" s="146" t="s">
        <v>1085</v>
      </c>
      <c r="B169" s="145" t="s">
        <v>1070</v>
      </c>
      <c r="C169" s="145" t="s">
        <v>1084</v>
      </c>
      <c r="D169" s="144"/>
      <c r="E169" s="143">
        <v>35000</v>
      </c>
      <c r="F169" s="143">
        <v>35000</v>
      </c>
      <c r="G169" s="142">
        <v>35000</v>
      </c>
    </row>
    <row r="170" spans="1:7" outlineLevel="6" x14ac:dyDescent="0.25">
      <c r="A170" s="141" t="s">
        <v>442</v>
      </c>
      <c r="B170" s="140" t="s">
        <v>1070</v>
      </c>
      <c r="C170" s="140" t="s">
        <v>1084</v>
      </c>
      <c r="D170" s="140" t="s">
        <v>440</v>
      </c>
      <c r="E170" s="139">
        <v>35000</v>
      </c>
      <c r="F170" s="139">
        <v>35000</v>
      </c>
      <c r="G170" s="138">
        <v>35000</v>
      </c>
    </row>
    <row r="171" spans="1:7" ht="25.5" outlineLevel="5" x14ac:dyDescent="0.25">
      <c r="A171" s="146" t="s">
        <v>1083</v>
      </c>
      <c r="B171" s="145" t="s">
        <v>1070</v>
      </c>
      <c r="C171" s="145" t="s">
        <v>1082</v>
      </c>
      <c r="D171" s="144"/>
      <c r="E171" s="143">
        <v>288390</v>
      </c>
      <c r="F171" s="143">
        <v>288390</v>
      </c>
      <c r="G171" s="142">
        <v>288390</v>
      </c>
    </row>
    <row r="172" spans="1:7" outlineLevel="6" x14ac:dyDescent="0.25">
      <c r="A172" s="141" t="s">
        <v>442</v>
      </c>
      <c r="B172" s="140" t="s">
        <v>1070</v>
      </c>
      <c r="C172" s="140" t="s">
        <v>1082</v>
      </c>
      <c r="D172" s="140" t="s">
        <v>440</v>
      </c>
      <c r="E172" s="139">
        <v>255000</v>
      </c>
      <c r="F172" s="139">
        <v>288390</v>
      </c>
      <c r="G172" s="138">
        <v>288390</v>
      </c>
    </row>
    <row r="173" spans="1:7" outlineLevel="6" x14ac:dyDescent="0.25">
      <c r="A173" s="141" t="s">
        <v>381</v>
      </c>
      <c r="B173" s="140" t="s">
        <v>1070</v>
      </c>
      <c r="C173" s="140" t="s">
        <v>1082</v>
      </c>
      <c r="D173" s="140" t="s">
        <v>378</v>
      </c>
      <c r="E173" s="139">
        <v>33390</v>
      </c>
      <c r="F173" s="139">
        <v>0</v>
      </c>
      <c r="G173" s="138">
        <v>0</v>
      </c>
    </row>
    <row r="174" spans="1:7" outlineLevel="5" x14ac:dyDescent="0.25">
      <c r="A174" s="146" t="s">
        <v>1081</v>
      </c>
      <c r="B174" s="145" t="s">
        <v>1070</v>
      </c>
      <c r="C174" s="145" t="s">
        <v>1080</v>
      </c>
      <c r="D174" s="144"/>
      <c r="E174" s="143">
        <v>22361000</v>
      </c>
      <c r="F174" s="143">
        <v>0</v>
      </c>
      <c r="G174" s="142">
        <v>0</v>
      </c>
    </row>
    <row r="175" spans="1:7" outlineLevel="6" x14ac:dyDescent="0.25">
      <c r="A175" s="141" t="s">
        <v>381</v>
      </c>
      <c r="B175" s="140" t="s">
        <v>1070</v>
      </c>
      <c r="C175" s="140" t="s">
        <v>1080</v>
      </c>
      <c r="D175" s="140" t="s">
        <v>378</v>
      </c>
      <c r="E175" s="139">
        <v>22361000</v>
      </c>
      <c r="F175" s="139">
        <v>0</v>
      </c>
      <c r="G175" s="138">
        <v>0</v>
      </c>
    </row>
    <row r="176" spans="1:7" ht="25.5" outlineLevel="2" x14ac:dyDescent="0.25">
      <c r="A176" s="161" t="s">
        <v>689</v>
      </c>
      <c r="B176" s="160" t="s">
        <v>1070</v>
      </c>
      <c r="C176" s="160" t="s">
        <v>688</v>
      </c>
      <c r="D176" s="159"/>
      <c r="E176" s="158">
        <v>132425</v>
      </c>
      <c r="F176" s="158">
        <v>500000</v>
      </c>
      <c r="G176" s="157">
        <v>500000</v>
      </c>
    </row>
    <row r="177" spans="1:7" outlineLevel="4" x14ac:dyDescent="0.25">
      <c r="A177" s="151" t="s">
        <v>687</v>
      </c>
      <c r="B177" s="150" t="s">
        <v>1070</v>
      </c>
      <c r="C177" s="150" t="s">
        <v>686</v>
      </c>
      <c r="D177" s="149"/>
      <c r="E177" s="148">
        <v>132425</v>
      </c>
      <c r="F177" s="148">
        <v>500000</v>
      </c>
      <c r="G177" s="147">
        <v>500000</v>
      </c>
    </row>
    <row r="178" spans="1:7" outlineLevel="5" x14ac:dyDescent="0.25">
      <c r="A178" s="146" t="s">
        <v>685</v>
      </c>
      <c r="B178" s="145" t="s">
        <v>1070</v>
      </c>
      <c r="C178" s="145" t="s">
        <v>683</v>
      </c>
      <c r="D178" s="144"/>
      <c r="E178" s="143">
        <v>132425</v>
      </c>
      <c r="F178" s="143">
        <v>500000</v>
      </c>
      <c r="G178" s="142">
        <v>500000</v>
      </c>
    </row>
    <row r="179" spans="1:7" outlineLevel="6" x14ac:dyDescent="0.25">
      <c r="A179" s="141" t="s">
        <v>442</v>
      </c>
      <c r="B179" s="140" t="s">
        <v>1070</v>
      </c>
      <c r="C179" s="140" t="s">
        <v>683</v>
      </c>
      <c r="D179" s="140" t="s">
        <v>440</v>
      </c>
      <c r="E179" s="139">
        <v>132425</v>
      </c>
      <c r="F179" s="139">
        <v>500000</v>
      </c>
      <c r="G179" s="138">
        <v>500000</v>
      </c>
    </row>
    <row r="180" spans="1:7" outlineLevel="2" x14ac:dyDescent="0.25">
      <c r="A180" s="161" t="s">
        <v>1034</v>
      </c>
      <c r="B180" s="160" t="s">
        <v>1070</v>
      </c>
      <c r="C180" s="160" t="s">
        <v>1033</v>
      </c>
      <c r="D180" s="159"/>
      <c r="E180" s="158">
        <v>932052.2</v>
      </c>
      <c r="F180" s="158">
        <v>0</v>
      </c>
      <c r="G180" s="157">
        <v>0</v>
      </c>
    </row>
    <row r="181" spans="1:7" ht="25.5" outlineLevel="5" x14ac:dyDescent="0.25">
      <c r="A181" s="146" t="s">
        <v>1079</v>
      </c>
      <c r="B181" s="145" t="s">
        <v>1070</v>
      </c>
      <c r="C181" s="145" t="s">
        <v>1078</v>
      </c>
      <c r="D181" s="144"/>
      <c r="E181" s="143">
        <v>932052.2</v>
      </c>
      <c r="F181" s="143">
        <v>0</v>
      </c>
      <c r="G181" s="142">
        <v>0</v>
      </c>
    </row>
    <row r="182" spans="1:7" outlineLevel="6" x14ac:dyDescent="0.25">
      <c r="A182" s="141" t="s">
        <v>442</v>
      </c>
      <c r="B182" s="140" t="s">
        <v>1070</v>
      </c>
      <c r="C182" s="140" t="s">
        <v>1078</v>
      </c>
      <c r="D182" s="140" t="s">
        <v>440</v>
      </c>
      <c r="E182" s="139">
        <v>932052.2</v>
      </c>
      <c r="F182" s="139">
        <v>0</v>
      </c>
      <c r="G182" s="138">
        <v>0</v>
      </c>
    </row>
    <row r="183" spans="1:7" ht="25.5" outlineLevel="2" x14ac:dyDescent="0.25">
      <c r="A183" s="161" t="s">
        <v>1077</v>
      </c>
      <c r="B183" s="160" t="s">
        <v>1070</v>
      </c>
      <c r="C183" s="160" t="s">
        <v>1076</v>
      </c>
      <c r="D183" s="159"/>
      <c r="E183" s="158">
        <v>9074602.5399999991</v>
      </c>
      <c r="F183" s="158">
        <v>26361788.760000002</v>
      </c>
      <c r="G183" s="157">
        <v>13861788.76</v>
      </c>
    </row>
    <row r="184" spans="1:7" ht="38.25" outlineLevel="5" x14ac:dyDescent="0.25">
      <c r="A184" s="146" t="s">
        <v>1075</v>
      </c>
      <c r="B184" s="145" t="s">
        <v>1070</v>
      </c>
      <c r="C184" s="145" t="s">
        <v>1074</v>
      </c>
      <c r="D184" s="144"/>
      <c r="E184" s="143">
        <v>1072254.74</v>
      </c>
      <c r="F184" s="143">
        <v>1561788.76</v>
      </c>
      <c r="G184" s="142">
        <v>1561788.76</v>
      </c>
    </row>
    <row r="185" spans="1:7" outlineLevel="6" x14ac:dyDescent="0.25">
      <c r="A185" s="141" t="s">
        <v>381</v>
      </c>
      <c r="B185" s="140" t="s">
        <v>1070</v>
      </c>
      <c r="C185" s="140" t="s">
        <v>1074</v>
      </c>
      <c r="D185" s="140" t="s">
        <v>378</v>
      </c>
      <c r="E185" s="139">
        <v>1072254.74</v>
      </c>
      <c r="F185" s="139">
        <v>1561788.76</v>
      </c>
      <c r="G185" s="138">
        <v>1561788.76</v>
      </c>
    </row>
    <row r="186" spans="1:7" ht="38.25" outlineLevel="5" x14ac:dyDescent="0.25">
      <c r="A186" s="146" t="s">
        <v>1073</v>
      </c>
      <c r="B186" s="145" t="s">
        <v>1070</v>
      </c>
      <c r="C186" s="145" t="s">
        <v>1072</v>
      </c>
      <c r="D186" s="144"/>
      <c r="E186" s="143">
        <v>7002347.7999999998</v>
      </c>
      <c r="F186" s="143">
        <v>14800000</v>
      </c>
      <c r="G186" s="142">
        <v>12300000</v>
      </c>
    </row>
    <row r="187" spans="1:7" outlineLevel="6" x14ac:dyDescent="0.25">
      <c r="A187" s="141" t="s">
        <v>381</v>
      </c>
      <c r="B187" s="140" t="s">
        <v>1070</v>
      </c>
      <c r="C187" s="140" t="s">
        <v>1072</v>
      </c>
      <c r="D187" s="140" t="s">
        <v>378</v>
      </c>
      <c r="E187" s="139">
        <v>7002347.7999999998</v>
      </c>
      <c r="F187" s="139">
        <v>14800000</v>
      </c>
      <c r="G187" s="138">
        <v>12300000</v>
      </c>
    </row>
    <row r="188" spans="1:7" ht="25.5" outlineLevel="5" x14ac:dyDescent="0.25">
      <c r="A188" s="146" t="s">
        <v>1071</v>
      </c>
      <c r="B188" s="145" t="s">
        <v>1070</v>
      </c>
      <c r="C188" s="145" t="s">
        <v>1069</v>
      </c>
      <c r="D188" s="144"/>
      <c r="E188" s="143">
        <v>1000000</v>
      </c>
      <c r="F188" s="143">
        <v>10000000</v>
      </c>
      <c r="G188" s="142">
        <v>0</v>
      </c>
    </row>
    <row r="189" spans="1:7" outlineLevel="6" x14ac:dyDescent="0.25">
      <c r="A189" s="141" t="s">
        <v>381</v>
      </c>
      <c r="B189" s="140" t="s">
        <v>1070</v>
      </c>
      <c r="C189" s="140" t="s">
        <v>1069</v>
      </c>
      <c r="D189" s="140" t="s">
        <v>378</v>
      </c>
      <c r="E189" s="139">
        <v>1000000</v>
      </c>
      <c r="F189" s="139">
        <v>10000000</v>
      </c>
      <c r="G189" s="138">
        <v>0</v>
      </c>
    </row>
    <row r="190" spans="1:7" ht="15.75" thickBot="1" x14ac:dyDescent="0.3">
      <c r="A190" s="171" t="s">
        <v>1068</v>
      </c>
      <c r="B190" s="170" t="s">
        <v>1067</v>
      </c>
      <c r="C190" s="169"/>
      <c r="D190" s="169"/>
      <c r="E190" s="168">
        <v>41665431.719999999</v>
      </c>
      <c r="F190" s="168">
        <v>36099295.009999998</v>
      </c>
      <c r="G190" s="167">
        <v>36494832.009999998</v>
      </c>
    </row>
    <row r="191" spans="1:7" outlineLevel="1" x14ac:dyDescent="0.25">
      <c r="A191" s="166" t="s">
        <v>1066</v>
      </c>
      <c r="B191" s="165" t="s">
        <v>1062</v>
      </c>
      <c r="C191" s="164"/>
      <c r="D191" s="164"/>
      <c r="E191" s="163">
        <v>2906876</v>
      </c>
      <c r="F191" s="163">
        <v>3065904</v>
      </c>
      <c r="G191" s="162">
        <v>3461441</v>
      </c>
    </row>
    <row r="192" spans="1:7" ht="25.5" outlineLevel="2" x14ac:dyDescent="0.25">
      <c r="A192" s="161" t="s">
        <v>388</v>
      </c>
      <c r="B192" s="160" t="s">
        <v>1062</v>
      </c>
      <c r="C192" s="160" t="s">
        <v>387</v>
      </c>
      <c r="D192" s="159"/>
      <c r="E192" s="158">
        <v>2906876</v>
      </c>
      <c r="F192" s="158">
        <v>3065904</v>
      </c>
      <c r="G192" s="157">
        <v>3461441</v>
      </c>
    </row>
    <row r="193" spans="1:7" ht="25.5" outlineLevel="3" x14ac:dyDescent="0.25">
      <c r="A193" s="156" t="s">
        <v>386</v>
      </c>
      <c r="B193" s="155" t="s">
        <v>1062</v>
      </c>
      <c r="C193" s="155" t="s">
        <v>385</v>
      </c>
      <c r="D193" s="154"/>
      <c r="E193" s="153">
        <v>2906876</v>
      </c>
      <c r="F193" s="153">
        <v>3065904</v>
      </c>
      <c r="G193" s="152">
        <v>3461441</v>
      </c>
    </row>
    <row r="194" spans="1:7" ht="25.5" outlineLevel="4" x14ac:dyDescent="0.25">
      <c r="A194" s="151" t="s">
        <v>1065</v>
      </c>
      <c r="B194" s="150" t="s">
        <v>1062</v>
      </c>
      <c r="C194" s="150" t="s">
        <v>1064</v>
      </c>
      <c r="D194" s="149"/>
      <c r="E194" s="148">
        <v>2906876</v>
      </c>
      <c r="F194" s="148">
        <v>3065904</v>
      </c>
      <c r="G194" s="147">
        <v>3461441</v>
      </c>
    </row>
    <row r="195" spans="1:7" ht="25.5" outlineLevel="5" x14ac:dyDescent="0.25">
      <c r="A195" s="146" t="s">
        <v>1063</v>
      </c>
      <c r="B195" s="145" t="s">
        <v>1062</v>
      </c>
      <c r="C195" s="145" t="s">
        <v>1061</v>
      </c>
      <c r="D195" s="144"/>
      <c r="E195" s="143">
        <v>2906876</v>
      </c>
      <c r="F195" s="143">
        <v>3065904</v>
      </c>
      <c r="G195" s="142">
        <v>3461441</v>
      </c>
    </row>
    <row r="196" spans="1:7" ht="38.25" outlineLevel="6" x14ac:dyDescent="0.25">
      <c r="A196" s="141" t="s">
        <v>542</v>
      </c>
      <c r="B196" s="140" t="s">
        <v>1062</v>
      </c>
      <c r="C196" s="140" t="s">
        <v>1061</v>
      </c>
      <c r="D196" s="140" t="s">
        <v>541</v>
      </c>
      <c r="E196" s="139">
        <v>2649860.92</v>
      </c>
      <c r="F196" s="139">
        <v>2351463.2400000002</v>
      </c>
      <c r="G196" s="138">
        <v>2277852.2400000002</v>
      </c>
    </row>
    <row r="197" spans="1:7" outlineLevel="6" x14ac:dyDescent="0.25">
      <c r="A197" s="141" t="s">
        <v>442</v>
      </c>
      <c r="B197" s="140" t="s">
        <v>1062</v>
      </c>
      <c r="C197" s="140" t="s">
        <v>1061</v>
      </c>
      <c r="D197" s="140" t="s">
        <v>440</v>
      </c>
      <c r="E197" s="139">
        <v>257015.08</v>
      </c>
      <c r="F197" s="139">
        <v>714440.76</v>
      </c>
      <c r="G197" s="138">
        <v>1183588.76</v>
      </c>
    </row>
    <row r="198" spans="1:7" ht="25.5" outlineLevel="1" x14ac:dyDescent="0.25">
      <c r="A198" s="166" t="s">
        <v>1060</v>
      </c>
      <c r="B198" s="165" t="s">
        <v>1041</v>
      </c>
      <c r="C198" s="164"/>
      <c r="D198" s="164"/>
      <c r="E198" s="163">
        <v>32626275.719999999</v>
      </c>
      <c r="F198" s="163">
        <v>32376111.010000002</v>
      </c>
      <c r="G198" s="162">
        <v>32376111.010000002</v>
      </c>
    </row>
    <row r="199" spans="1:7" ht="25.5" outlineLevel="2" x14ac:dyDescent="0.25">
      <c r="A199" s="161" t="s">
        <v>548</v>
      </c>
      <c r="B199" s="160" t="s">
        <v>1041</v>
      </c>
      <c r="C199" s="160" t="s">
        <v>547</v>
      </c>
      <c r="D199" s="159"/>
      <c r="E199" s="158">
        <v>32626275.719999999</v>
      </c>
      <c r="F199" s="158">
        <v>32376111.010000002</v>
      </c>
      <c r="G199" s="157">
        <v>32376111.010000002</v>
      </c>
    </row>
    <row r="200" spans="1:7" ht="25.5" outlineLevel="3" x14ac:dyDescent="0.25">
      <c r="A200" s="156" t="s">
        <v>1059</v>
      </c>
      <c r="B200" s="155" t="s">
        <v>1041</v>
      </c>
      <c r="C200" s="155" t="s">
        <v>1058</v>
      </c>
      <c r="D200" s="154"/>
      <c r="E200" s="153">
        <v>2247559.9900000002</v>
      </c>
      <c r="F200" s="153">
        <v>2247559.9900000002</v>
      </c>
      <c r="G200" s="152">
        <v>2247559.9900000002</v>
      </c>
    </row>
    <row r="201" spans="1:7" ht="25.5" outlineLevel="4" x14ac:dyDescent="0.25">
      <c r="A201" s="151" t="s">
        <v>1057</v>
      </c>
      <c r="B201" s="150" t="s">
        <v>1041</v>
      </c>
      <c r="C201" s="150" t="s">
        <v>1056</v>
      </c>
      <c r="D201" s="149"/>
      <c r="E201" s="148">
        <v>2247559.9900000002</v>
      </c>
      <c r="F201" s="148">
        <v>2247559.9900000002</v>
      </c>
      <c r="G201" s="147">
        <v>2247559.9900000002</v>
      </c>
    </row>
    <row r="202" spans="1:7" outlineLevel="5" x14ac:dyDescent="0.25">
      <c r="A202" s="146" t="s">
        <v>1055</v>
      </c>
      <c r="B202" s="145" t="s">
        <v>1041</v>
      </c>
      <c r="C202" s="145" t="s">
        <v>1054</v>
      </c>
      <c r="D202" s="144"/>
      <c r="E202" s="143">
        <v>2043599.99</v>
      </c>
      <c r="F202" s="143">
        <v>2043599.99</v>
      </c>
      <c r="G202" s="142">
        <v>2043599.99</v>
      </c>
    </row>
    <row r="203" spans="1:7" outlineLevel="6" x14ac:dyDescent="0.25">
      <c r="A203" s="141" t="s">
        <v>442</v>
      </c>
      <c r="B203" s="140" t="s">
        <v>1041</v>
      </c>
      <c r="C203" s="140" t="s">
        <v>1054</v>
      </c>
      <c r="D203" s="140" t="s">
        <v>440</v>
      </c>
      <c r="E203" s="139">
        <v>2043599.99</v>
      </c>
      <c r="F203" s="139">
        <v>2043599.99</v>
      </c>
      <c r="G203" s="138">
        <v>2043599.99</v>
      </c>
    </row>
    <row r="204" spans="1:7" outlineLevel="5" x14ac:dyDescent="0.25">
      <c r="A204" s="146" t="s">
        <v>1053</v>
      </c>
      <c r="B204" s="145" t="s">
        <v>1041</v>
      </c>
      <c r="C204" s="145" t="s">
        <v>1052</v>
      </c>
      <c r="D204" s="144"/>
      <c r="E204" s="143">
        <v>203960</v>
      </c>
      <c r="F204" s="143">
        <v>203960</v>
      </c>
      <c r="G204" s="142">
        <v>203960</v>
      </c>
    </row>
    <row r="205" spans="1:7" outlineLevel="6" x14ac:dyDescent="0.25">
      <c r="A205" s="141" t="s">
        <v>442</v>
      </c>
      <c r="B205" s="140" t="s">
        <v>1041</v>
      </c>
      <c r="C205" s="140" t="s">
        <v>1052</v>
      </c>
      <c r="D205" s="140" t="s">
        <v>440</v>
      </c>
      <c r="E205" s="139">
        <v>203960</v>
      </c>
      <c r="F205" s="139">
        <v>203960</v>
      </c>
      <c r="G205" s="138">
        <v>203960</v>
      </c>
    </row>
    <row r="206" spans="1:7" ht="25.5" outlineLevel="3" x14ac:dyDescent="0.25">
      <c r="A206" s="156" t="s">
        <v>1051</v>
      </c>
      <c r="B206" s="155" t="s">
        <v>1041</v>
      </c>
      <c r="C206" s="155" t="s">
        <v>1050</v>
      </c>
      <c r="D206" s="154"/>
      <c r="E206" s="153">
        <v>30378715.73</v>
      </c>
      <c r="F206" s="153">
        <v>30128551.02</v>
      </c>
      <c r="G206" s="152">
        <v>30128551.02</v>
      </c>
    </row>
    <row r="207" spans="1:7" outlineLevel="4" x14ac:dyDescent="0.25">
      <c r="A207" s="151" t="s">
        <v>1049</v>
      </c>
      <c r="B207" s="150" t="s">
        <v>1041</v>
      </c>
      <c r="C207" s="150" t="s">
        <v>1048</v>
      </c>
      <c r="D207" s="149"/>
      <c r="E207" s="148">
        <v>27840517.760000002</v>
      </c>
      <c r="F207" s="148">
        <v>27609735.719999999</v>
      </c>
      <c r="G207" s="147">
        <v>27609735.719999999</v>
      </c>
    </row>
    <row r="208" spans="1:7" ht="25.5" outlineLevel="5" x14ac:dyDescent="0.25">
      <c r="A208" s="146" t="s">
        <v>431</v>
      </c>
      <c r="B208" s="145" t="s">
        <v>1041</v>
      </c>
      <c r="C208" s="145" t="s">
        <v>1047</v>
      </c>
      <c r="D208" s="144"/>
      <c r="E208" s="143">
        <v>220000</v>
      </c>
      <c r="F208" s="143">
        <v>0</v>
      </c>
      <c r="G208" s="142">
        <v>0</v>
      </c>
    </row>
    <row r="209" spans="1:7" ht="38.25" outlineLevel="6" x14ac:dyDescent="0.25">
      <c r="A209" s="141" t="s">
        <v>542</v>
      </c>
      <c r="B209" s="140" t="s">
        <v>1041</v>
      </c>
      <c r="C209" s="140" t="s">
        <v>1047</v>
      </c>
      <c r="D209" s="140" t="s">
        <v>541</v>
      </c>
      <c r="E209" s="139">
        <v>220000</v>
      </c>
      <c r="F209" s="139">
        <v>0</v>
      </c>
      <c r="G209" s="138">
        <v>0</v>
      </c>
    </row>
    <row r="210" spans="1:7" outlineLevel="5" x14ac:dyDescent="0.25">
      <c r="A210" s="146" t="s">
        <v>1046</v>
      </c>
      <c r="B210" s="145" t="s">
        <v>1041</v>
      </c>
      <c r="C210" s="145" t="s">
        <v>1045</v>
      </c>
      <c r="D210" s="144"/>
      <c r="E210" s="143">
        <v>27620517.760000002</v>
      </c>
      <c r="F210" s="143">
        <v>27609735.719999999</v>
      </c>
      <c r="G210" s="142">
        <v>27609735.719999999</v>
      </c>
    </row>
    <row r="211" spans="1:7" ht="38.25" outlineLevel="6" x14ac:dyDescent="0.25">
      <c r="A211" s="141" t="s">
        <v>542</v>
      </c>
      <c r="B211" s="140" t="s">
        <v>1041</v>
      </c>
      <c r="C211" s="140" t="s">
        <v>1045</v>
      </c>
      <c r="D211" s="140" t="s">
        <v>541</v>
      </c>
      <c r="E211" s="139">
        <v>25239945.309999999</v>
      </c>
      <c r="F211" s="139">
        <v>25236795.309999999</v>
      </c>
      <c r="G211" s="138">
        <v>25236795.309999999</v>
      </c>
    </row>
    <row r="212" spans="1:7" outlineLevel="6" x14ac:dyDescent="0.25">
      <c r="A212" s="141" t="s">
        <v>442</v>
      </c>
      <c r="B212" s="140" t="s">
        <v>1041</v>
      </c>
      <c r="C212" s="140" t="s">
        <v>1045</v>
      </c>
      <c r="D212" s="140" t="s">
        <v>440</v>
      </c>
      <c r="E212" s="139">
        <v>2369364.4500000002</v>
      </c>
      <c r="F212" s="139">
        <v>2369232.41</v>
      </c>
      <c r="G212" s="138">
        <v>2369232.41</v>
      </c>
    </row>
    <row r="213" spans="1:7" outlineLevel="6" x14ac:dyDescent="0.25">
      <c r="A213" s="141" t="s">
        <v>381</v>
      </c>
      <c r="B213" s="140" t="s">
        <v>1041</v>
      </c>
      <c r="C213" s="140" t="s">
        <v>1045</v>
      </c>
      <c r="D213" s="140" t="s">
        <v>378</v>
      </c>
      <c r="E213" s="139">
        <v>11208</v>
      </c>
      <c r="F213" s="139">
        <v>3708</v>
      </c>
      <c r="G213" s="138">
        <v>3708</v>
      </c>
    </row>
    <row r="214" spans="1:7" outlineLevel="4" x14ac:dyDescent="0.25">
      <c r="A214" s="151" t="s">
        <v>1044</v>
      </c>
      <c r="B214" s="150" t="s">
        <v>1041</v>
      </c>
      <c r="C214" s="150" t="s">
        <v>1043</v>
      </c>
      <c r="D214" s="149"/>
      <c r="E214" s="148">
        <v>2538197.9700000002</v>
      </c>
      <c r="F214" s="148">
        <v>2518815.2999999998</v>
      </c>
      <c r="G214" s="147">
        <v>2518815.2999999998</v>
      </c>
    </row>
    <row r="215" spans="1:7" outlineLevel="5" x14ac:dyDescent="0.25">
      <c r="A215" s="146" t="s">
        <v>1042</v>
      </c>
      <c r="B215" s="145" t="s">
        <v>1041</v>
      </c>
      <c r="C215" s="145" t="s">
        <v>1040</v>
      </c>
      <c r="D215" s="144"/>
      <c r="E215" s="143">
        <v>2538197.9700000002</v>
      </c>
      <c r="F215" s="143">
        <v>2518815.2999999998</v>
      </c>
      <c r="G215" s="142">
        <v>2518815.2999999998</v>
      </c>
    </row>
    <row r="216" spans="1:7" outlineLevel="6" x14ac:dyDescent="0.25">
      <c r="A216" s="141" t="s">
        <v>442</v>
      </c>
      <c r="B216" s="140" t="s">
        <v>1041</v>
      </c>
      <c r="C216" s="140" t="s">
        <v>1040</v>
      </c>
      <c r="D216" s="140" t="s">
        <v>440</v>
      </c>
      <c r="E216" s="139">
        <v>2527099.9700000002</v>
      </c>
      <c r="F216" s="139">
        <v>2508615.2999999998</v>
      </c>
      <c r="G216" s="138">
        <v>2508615.2999999998</v>
      </c>
    </row>
    <row r="217" spans="1:7" outlineLevel="6" x14ac:dyDescent="0.25">
      <c r="A217" s="141" t="s">
        <v>381</v>
      </c>
      <c r="B217" s="140" t="s">
        <v>1041</v>
      </c>
      <c r="C217" s="140" t="s">
        <v>1040</v>
      </c>
      <c r="D217" s="140" t="s">
        <v>378</v>
      </c>
      <c r="E217" s="139">
        <v>11098</v>
      </c>
      <c r="F217" s="139">
        <v>10200</v>
      </c>
      <c r="G217" s="138">
        <v>10200</v>
      </c>
    </row>
    <row r="218" spans="1:7" outlineLevel="1" x14ac:dyDescent="0.25">
      <c r="A218" s="166" t="s">
        <v>1039</v>
      </c>
      <c r="B218" s="165" t="s">
        <v>1038</v>
      </c>
      <c r="C218" s="164"/>
      <c r="D218" s="164"/>
      <c r="E218" s="163">
        <v>6132280</v>
      </c>
      <c r="F218" s="163">
        <v>657280</v>
      </c>
      <c r="G218" s="162">
        <v>657280</v>
      </c>
    </row>
    <row r="219" spans="1:7" ht="25.5" outlineLevel="2" x14ac:dyDescent="0.25">
      <c r="A219" s="161" t="s">
        <v>548</v>
      </c>
      <c r="B219" s="160" t="s">
        <v>1038</v>
      </c>
      <c r="C219" s="160" t="s">
        <v>547</v>
      </c>
      <c r="D219" s="159"/>
      <c r="E219" s="158">
        <v>6132280</v>
      </c>
      <c r="F219" s="158">
        <v>657280</v>
      </c>
      <c r="G219" s="157">
        <v>657280</v>
      </c>
    </row>
    <row r="220" spans="1:7" outlineLevel="3" x14ac:dyDescent="0.25">
      <c r="A220" s="156" t="s">
        <v>731</v>
      </c>
      <c r="B220" s="155" t="s">
        <v>1038</v>
      </c>
      <c r="C220" s="155" t="s">
        <v>730</v>
      </c>
      <c r="D220" s="154"/>
      <c r="E220" s="153">
        <v>6132280</v>
      </c>
      <c r="F220" s="153">
        <v>657280</v>
      </c>
      <c r="G220" s="152">
        <v>657280</v>
      </c>
    </row>
    <row r="221" spans="1:7" ht="25.5" outlineLevel="4" x14ac:dyDescent="0.25">
      <c r="A221" s="151" t="s">
        <v>729</v>
      </c>
      <c r="B221" s="150" t="s">
        <v>1038</v>
      </c>
      <c r="C221" s="150" t="s">
        <v>728</v>
      </c>
      <c r="D221" s="149"/>
      <c r="E221" s="148">
        <v>6132280</v>
      </c>
      <c r="F221" s="148">
        <v>657280</v>
      </c>
      <c r="G221" s="147">
        <v>657280</v>
      </c>
    </row>
    <row r="222" spans="1:7" ht="25.5" outlineLevel="5" x14ac:dyDescent="0.25">
      <c r="A222" s="146" t="s">
        <v>727</v>
      </c>
      <c r="B222" s="145" t="s">
        <v>1038</v>
      </c>
      <c r="C222" s="145" t="s">
        <v>726</v>
      </c>
      <c r="D222" s="144"/>
      <c r="E222" s="143">
        <v>6132280</v>
      </c>
      <c r="F222" s="143">
        <v>657280</v>
      </c>
      <c r="G222" s="142">
        <v>657280</v>
      </c>
    </row>
    <row r="223" spans="1:7" outlineLevel="6" x14ac:dyDescent="0.25">
      <c r="A223" s="141" t="s">
        <v>442</v>
      </c>
      <c r="B223" s="140" t="s">
        <v>1038</v>
      </c>
      <c r="C223" s="140" t="s">
        <v>726</v>
      </c>
      <c r="D223" s="140" t="s">
        <v>440</v>
      </c>
      <c r="E223" s="139">
        <v>6132280</v>
      </c>
      <c r="F223" s="139">
        <v>657280</v>
      </c>
      <c r="G223" s="138">
        <v>657280</v>
      </c>
    </row>
    <row r="224" spans="1:7" ht="15.75" thickBot="1" x14ac:dyDescent="0.3">
      <c r="A224" s="171" t="s">
        <v>1037</v>
      </c>
      <c r="B224" s="170" t="s">
        <v>1036</v>
      </c>
      <c r="C224" s="169"/>
      <c r="D224" s="169"/>
      <c r="E224" s="168">
        <v>536018808.39999998</v>
      </c>
      <c r="F224" s="168">
        <v>98241543.150000006</v>
      </c>
      <c r="G224" s="167">
        <v>98149162.319999993</v>
      </c>
    </row>
    <row r="225" spans="1:7" outlineLevel="1" x14ac:dyDescent="0.25">
      <c r="A225" s="166" t="s">
        <v>1035</v>
      </c>
      <c r="B225" s="165" t="s">
        <v>1029</v>
      </c>
      <c r="C225" s="164"/>
      <c r="D225" s="164"/>
      <c r="E225" s="163">
        <v>7813320.7999999998</v>
      </c>
      <c r="F225" s="163">
        <v>0</v>
      </c>
      <c r="G225" s="162">
        <v>0</v>
      </c>
    </row>
    <row r="226" spans="1:7" outlineLevel="2" x14ac:dyDescent="0.25">
      <c r="A226" s="161" t="s">
        <v>1034</v>
      </c>
      <c r="B226" s="160" t="s">
        <v>1029</v>
      </c>
      <c r="C226" s="160" t="s">
        <v>1033</v>
      </c>
      <c r="D226" s="159"/>
      <c r="E226" s="158">
        <v>7462700</v>
      </c>
      <c r="F226" s="158">
        <v>0</v>
      </c>
      <c r="G226" s="157">
        <v>0</v>
      </c>
    </row>
    <row r="227" spans="1:7" ht="38.25" outlineLevel="5" x14ac:dyDescent="0.25">
      <c r="A227" s="146" t="s">
        <v>1032</v>
      </c>
      <c r="B227" s="145" t="s">
        <v>1029</v>
      </c>
      <c r="C227" s="145" t="s">
        <v>1031</v>
      </c>
      <c r="D227" s="144"/>
      <c r="E227" s="143">
        <v>7462700</v>
      </c>
      <c r="F227" s="143">
        <v>0</v>
      </c>
      <c r="G227" s="142">
        <v>0</v>
      </c>
    </row>
    <row r="228" spans="1:7" ht="38.25" outlineLevel="6" x14ac:dyDescent="0.25">
      <c r="A228" s="141" t="s">
        <v>542</v>
      </c>
      <c r="B228" s="140" t="s">
        <v>1029</v>
      </c>
      <c r="C228" s="140" t="s">
        <v>1031</v>
      </c>
      <c r="D228" s="140" t="s">
        <v>541</v>
      </c>
      <c r="E228" s="139">
        <v>3979901.52</v>
      </c>
      <c r="F228" s="139">
        <v>0</v>
      </c>
      <c r="G228" s="138">
        <v>0</v>
      </c>
    </row>
    <row r="229" spans="1:7" outlineLevel="6" x14ac:dyDescent="0.25">
      <c r="A229" s="141" t="s">
        <v>381</v>
      </c>
      <c r="B229" s="140" t="s">
        <v>1029</v>
      </c>
      <c r="C229" s="140" t="s">
        <v>1031</v>
      </c>
      <c r="D229" s="140" t="s">
        <v>378</v>
      </c>
      <c r="E229" s="139">
        <v>3482798.48</v>
      </c>
      <c r="F229" s="139">
        <v>0</v>
      </c>
      <c r="G229" s="138">
        <v>0</v>
      </c>
    </row>
    <row r="230" spans="1:7" outlineLevel="2" x14ac:dyDescent="0.25">
      <c r="A230" s="161" t="s">
        <v>935</v>
      </c>
      <c r="B230" s="160" t="s">
        <v>1029</v>
      </c>
      <c r="C230" s="160" t="s">
        <v>934</v>
      </c>
      <c r="D230" s="159"/>
      <c r="E230" s="158">
        <v>350620.8</v>
      </c>
      <c r="F230" s="158">
        <v>0</v>
      </c>
      <c r="G230" s="157">
        <v>0</v>
      </c>
    </row>
    <row r="231" spans="1:7" ht="25.5" outlineLevel="5" x14ac:dyDescent="0.25">
      <c r="A231" s="146" t="s">
        <v>1030</v>
      </c>
      <c r="B231" s="145" t="s">
        <v>1029</v>
      </c>
      <c r="C231" s="145" t="s">
        <v>1028</v>
      </c>
      <c r="D231" s="144"/>
      <c r="E231" s="143">
        <v>350620.8</v>
      </c>
      <c r="F231" s="143">
        <v>0</v>
      </c>
      <c r="G231" s="142">
        <v>0</v>
      </c>
    </row>
    <row r="232" spans="1:7" outlineLevel="6" x14ac:dyDescent="0.25">
      <c r="A232" s="141" t="s">
        <v>442</v>
      </c>
      <c r="B232" s="140" t="s">
        <v>1029</v>
      </c>
      <c r="C232" s="140" t="s">
        <v>1028</v>
      </c>
      <c r="D232" s="140" t="s">
        <v>440</v>
      </c>
      <c r="E232" s="139">
        <v>350620.8</v>
      </c>
      <c r="F232" s="139">
        <v>0</v>
      </c>
      <c r="G232" s="138">
        <v>0</v>
      </c>
    </row>
    <row r="233" spans="1:7" outlineLevel="1" x14ac:dyDescent="0.25">
      <c r="A233" s="166" t="s">
        <v>1027</v>
      </c>
      <c r="B233" s="165" t="s">
        <v>1022</v>
      </c>
      <c r="C233" s="164"/>
      <c r="D233" s="164"/>
      <c r="E233" s="163">
        <v>1795756.82</v>
      </c>
      <c r="F233" s="163">
        <v>1795756.82</v>
      </c>
      <c r="G233" s="162">
        <v>1795756.82</v>
      </c>
    </row>
    <row r="234" spans="1:7" ht="25.5" outlineLevel="2" x14ac:dyDescent="0.25">
      <c r="A234" s="161" t="s">
        <v>548</v>
      </c>
      <c r="B234" s="160" t="s">
        <v>1022</v>
      </c>
      <c r="C234" s="160" t="s">
        <v>547</v>
      </c>
      <c r="D234" s="159"/>
      <c r="E234" s="158">
        <v>1795756.82</v>
      </c>
      <c r="F234" s="158">
        <v>1795756.82</v>
      </c>
      <c r="G234" s="157">
        <v>1795756.82</v>
      </c>
    </row>
    <row r="235" spans="1:7" outlineLevel="3" x14ac:dyDescent="0.25">
      <c r="A235" s="156" t="s">
        <v>546</v>
      </c>
      <c r="B235" s="155" t="s">
        <v>1022</v>
      </c>
      <c r="C235" s="155" t="s">
        <v>545</v>
      </c>
      <c r="D235" s="154"/>
      <c r="E235" s="153">
        <v>1795756.82</v>
      </c>
      <c r="F235" s="153">
        <v>1795756.82</v>
      </c>
      <c r="G235" s="152">
        <v>1795756.82</v>
      </c>
    </row>
    <row r="236" spans="1:7" outlineLevel="4" x14ac:dyDescent="0.25">
      <c r="A236" s="151" t="s">
        <v>1026</v>
      </c>
      <c r="B236" s="150" t="s">
        <v>1022</v>
      </c>
      <c r="C236" s="150" t="s">
        <v>1025</v>
      </c>
      <c r="D236" s="149"/>
      <c r="E236" s="148">
        <v>1795756.82</v>
      </c>
      <c r="F236" s="148">
        <v>1795756.82</v>
      </c>
      <c r="G236" s="147">
        <v>1795756.82</v>
      </c>
    </row>
    <row r="237" spans="1:7" ht="25.5" outlineLevel="5" x14ac:dyDescent="0.25">
      <c r="A237" s="146" t="s">
        <v>129</v>
      </c>
      <c r="B237" s="145" t="s">
        <v>1022</v>
      </c>
      <c r="C237" s="145" t="s">
        <v>1024</v>
      </c>
      <c r="D237" s="144"/>
      <c r="E237" s="143">
        <v>1529270</v>
      </c>
      <c r="F237" s="143">
        <v>1529270</v>
      </c>
      <c r="G237" s="142">
        <v>1529270</v>
      </c>
    </row>
    <row r="238" spans="1:7" ht="38.25" outlineLevel="6" x14ac:dyDescent="0.25">
      <c r="A238" s="141" t="s">
        <v>542</v>
      </c>
      <c r="B238" s="140" t="s">
        <v>1022</v>
      </c>
      <c r="C238" s="140" t="s">
        <v>1024</v>
      </c>
      <c r="D238" s="140" t="s">
        <v>541</v>
      </c>
      <c r="E238" s="139">
        <v>18678.259999999998</v>
      </c>
      <c r="F238" s="139">
        <v>18678.259999999998</v>
      </c>
      <c r="G238" s="138">
        <v>18678.259999999998</v>
      </c>
    </row>
    <row r="239" spans="1:7" outlineLevel="6" x14ac:dyDescent="0.25">
      <c r="A239" s="141" t="s">
        <v>442</v>
      </c>
      <c r="B239" s="140" t="s">
        <v>1022</v>
      </c>
      <c r="C239" s="140" t="s">
        <v>1024</v>
      </c>
      <c r="D239" s="140" t="s">
        <v>440</v>
      </c>
      <c r="E239" s="139">
        <v>1510591.74</v>
      </c>
      <c r="F239" s="139">
        <v>1510591.74</v>
      </c>
      <c r="G239" s="138">
        <v>1510591.74</v>
      </c>
    </row>
    <row r="240" spans="1:7" outlineLevel="5" x14ac:dyDescent="0.25">
      <c r="A240" s="146" t="s">
        <v>1023</v>
      </c>
      <c r="B240" s="145" t="s">
        <v>1022</v>
      </c>
      <c r="C240" s="145" t="s">
        <v>1021</v>
      </c>
      <c r="D240" s="144"/>
      <c r="E240" s="143">
        <v>266486.82</v>
      </c>
      <c r="F240" s="143">
        <v>266486.82</v>
      </c>
      <c r="G240" s="142">
        <v>266486.82</v>
      </c>
    </row>
    <row r="241" spans="1:7" outlineLevel="6" x14ac:dyDescent="0.25">
      <c r="A241" s="141" t="s">
        <v>442</v>
      </c>
      <c r="B241" s="140" t="s">
        <v>1022</v>
      </c>
      <c r="C241" s="140" t="s">
        <v>1021</v>
      </c>
      <c r="D241" s="140" t="s">
        <v>440</v>
      </c>
      <c r="E241" s="139">
        <v>266486.82</v>
      </c>
      <c r="F241" s="139">
        <v>266486.82</v>
      </c>
      <c r="G241" s="138">
        <v>266486.82</v>
      </c>
    </row>
    <row r="242" spans="1:7" outlineLevel="1" x14ac:dyDescent="0.25">
      <c r="A242" s="166" t="s">
        <v>1020</v>
      </c>
      <c r="B242" s="165" t="s">
        <v>1016</v>
      </c>
      <c r="C242" s="164"/>
      <c r="D242" s="164"/>
      <c r="E242" s="163">
        <v>24524819.27</v>
      </c>
      <c r="F242" s="163">
        <v>0</v>
      </c>
      <c r="G242" s="162">
        <v>0</v>
      </c>
    </row>
    <row r="243" spans="1:7" ht="25.5" outlineLevel="2" x14ac:dyDescent="0.25">
      <c r="A243" s="161" t="s">
        <v>471</v>
      </c>
      <c r="B243" s="160" t="s">
        <v>1016</v>
      </c>
      <c r="C243" s="160" t="s">
        <v>470</v>
      </c>
      <c r="D243" s="159"/>
      <c r="E243" s="158">
        <v>24524819.27</v>
      </c>
      <c r="F243" s="158">
        <v>0</v>
      </c>
      <c r="G243" s="157">
        <v>0</v>
      </c>
    </row>
    <row r="244" spans="1:7" ht="25.5" outlineLevel="3" x14ac:dyDescent="0.25">
      <c r="A244" s="156" t="s">
        <v>469</v>
      </c>
      <c r="B244" s="155" t="s">
        <v>1016</v>
      </c>
      <c r="C244" s="155" t="s">
        <v>468</v>
      </c>
      <c r="D244" s="154"/>
      <c r="E244" s="153">
        <v>24524819.27</v>
      </c>
      <c r="F244" s="153">
        <v>0</v>
      </c>
      <c r="G244" s="152">
        <v>0</v>
      </c>
    </row>
    <row r="245" spans="1:7" ht="38.25" outlineLevel="4" x14ac:dyDescent="0.25">
      <c r="A245" s="151" t="s">
        <v>467</v>
      </c>
      <c r="B245" s="150" t="s">
        <v>1016</v>
      </c>
      <c r="C245" s="150" t="s">
        <v>466</v>
      </c>
      <c r="D245" s="149"/>
      <c r="E245" s="148">
        <v>24524819.27</v>
      </c>
      <c r="F245" s="148">
        <v>0</v>
      </c>
      <c r="G245" s="147">
        <v>0</v>
      </c>
    </row>
    <row r="246" spans="1:7" ht="38.25" outlineLevel="5" x14ac:dyDescent="0.25">
      <c r="A246" s="146" t="s">
        <v>1019</v>
      </c>
      <c r="B246" s="145" t="s">
        <v>1016</v>
      </c>
      <c r="C246" s="145" t="s">
        <v>1018</v>
      </c>
      <c r="D246" s="144"/>
      <c r="E246" s="143">
        <v>23634268.100000001</v>
      </c>
      <c r="F246" s="143">
        <v>0</v>
      </c>
      <c r="G246" s="142">
        <v>0</v>
      </c>
    </row>
    <row r="247" spans="1:7" outlineLevel="6" x14ac:dyDescent="0.25">
      <c r="A247" s="141" t="s">
        <v>442</v>
      </c>
      <c r="B247" s="140" t="s">
        <v>1016</v>
      </c>
      <c r="C247" s="140" t="s">
        <v>1018</v>
      </c>
      <c r="D247" s="140" t="s">
        <v>440</v>
      </c>
      <c r="E247" s="139">
        <v>23634268.100000001</v>
      </c>
      <c r="F247" s="139">
        <v>0</v>
      </c>
      <c r="G247" s="138">
        <v>0</v>
      </c>
    </row>
    <row r="248" spans="1:7" ht="38.25" outlineLevel="5" x14ac:dyDescent="0.25">
      <c r="A248" s="146" t="s">
        <v>1017</v>
      </c>
      <c r="B248" s="145" t="s">
        <v>1016</v>
      </c>
      <c r="C248" s="145" t="s">
        <v>1015</v>
      </c>
      <c r="D248" s="144"/>
      <c r="E248" s="143">
        <v>890551.17</v>
      </c>
      <c r="F248" s="143">
        <v>0</v>
      </c>
      <c r="G248" s="142">
        <v>0</v>
      </c>
    </row>
    <row r="249" spans="1:7" outlineLevel="6" x14ac:dyDescent="0.25">
      <c r="A249" s="141" t="s">
        <v>381</v>
      </c>
      <c r="B249" s="140" t="s">
        <v>1016</v>
      </c>
      <c r="C249" s="140" t="s">
        <v>1015</v>
      </c>
      <c r="D249" s="140" t="s">
        <v>378</v>
      </c>
      <c r="E249" s="139">
        <v>890551.17</v>
      </c>
      <c r="F249" s="139">
        <v>0</v>
      </c>
      <c r="G249" s="138">
        <v>0</v>
      </c>
    </row>
    <row r="250" spans="1:7" outlineLevel="1" x14ac:dyDescent="0.25">
      <c r="A250" s="166" t="s">
        <v>1014</v>
      </c>
      <c r="B250" s="165" t="s">
        <v>997</v>
      </c>
      <c r="C250" s="164"/>
      <c r="D250" s="164"/>
      <c r="E250" s="163">
        <v>138358184.09</v>
      </c>
      <c r="F250" s="163">
        <v>85686162.310000002</v>
      </c>
      <c r="G250" s="162">
        <v>85593781.480000004</v>
      </c>
    </row>
    <row r="251" spans="1:7" ht="25.5" outlineLevel="2" x14ac:dyDescent="0.25">
      <c r="A251" s="161" t="s">
        <v>471</v>
      </c>
      <c r="B251" s="160" t="s">
        <v>997</v>
      </c>
      <c r="C251" s="160" t="s">
        <v>470</v>
      </c>
      <c r="D251" s="159"/>
      <c r="E251" s="158">
        <v>138358184.09</v>
      </c>
      <c r="F251" s="158">
        <v>85686162.310000002</v>
      </c>
      <c r="G251" s="157">
        <v>85593781.480000004</v>
      </c>
    </row>
    <row r="252" spans="1:7" ht="38.25" outlineLevel="3" x14ac:dyDescent="0.25">
      <c r="A252" s="156" t="s">
        <v>868</v>
      </c>
      <c r="B252" s="155" t="s">
        <v>997</v>
      </c>
      <c r="C252" s="155" t="s">
        <v>867</v>
      </c>
      <c r="D252" s="154"/>
      <c r="E252" s="153">
        <v>138358184.09</v>
      </c>
      <c r="F252" s="153">
        <v>85686162.310000002</v>
      </c>
      <c r="G252" s="152">
        <v>85593781.480000004</v>
      </c>
    </row>
    <row r="253" spans="1:7" ht="25.5" outlineLevel="4" x14ac:dyDescent="0.25">
      <c r="A253" s="151" t="s">
        <v>1013</v>
      </c>
      <c r="B253" s="150" t="s">
        <v>997</v>
      </c>
      <c r="C253" s="150" t="s">
        <v>1012</v>
      </c>
      <c r="D253" s="149"/>
      <c r="E253" s="148">
        <v>88323317.719999999</v>
      </c>
      <c r="F253" s="148">
        <v>50026833.270000003</v>
      </c>
      <c r="G253" s="147">
        <v>50026833.270000003</v>
      </c>
    </row>
    <row r="254" spans="1:7" outlineLevel="5" x14ac:dyDescent="0.25">
      <c r="A254" s="146" t="s">
        <v>1011</v>
      </c>
      <c r="B254" s="145" t="s">
        <v>997</v>
      </c>
      <c r="C254" s="145" t="s">
        <v>1010</v>
      </c>
      <c r="D254" s="144"/>
      <c r="E254" s="143">
        <v>22972010.239999998</v>
      </c>
      <c r="F254" s="143">
        <v>17232285</v>
      </c>
      <c r="G254" s="142">
        <v>17232285</v>
      </c>
    </row>
    <row r="255" spans="1:7" outlineLevel="6" x14ac:dyDescent="0.25">
      <c r="A255" s="141" t="s">
        <v>442</v>
      </c>
      <c r="B255" s="140" t="s">
        <v>997</v>
      </c>
      <c r="C255" s="140" t="s">
        <v>1010</v>
      </c>
      <c r="D255" s="140" t="s">
        <v>440</v>
      </c>
      <c r="E255" s="139">
        <v>14022010.26</v>
      </c>
      <c r="F255" s="139">
        <v>17232285</v>
      </c>
      <c r="G255" s="138">
        <v>17232285</v>
      </c>
    </row>
    <row r="256" spans="1:7" outlineLevel="6" x14ac:dyDescent="0.25">
      <c r="A256" s="141" t="s">
        <v>395</v>
      </c>
      <c r="B256" s="140" t="s">
        <v>997</v>
      </c>
      <c r="C256" s="140" t="s">
        <v>1010</v>
      </c>
      <c r="D256" s="140" t="s">
        <v>392</v>
      </c>
      <c r="E256" s="139">
        <v>8949999.9800000004</v>
      </c>
      <c r="F256" s="139">
        <v>0</v>
      </c>
      <c r="G256" s="138">
        <v>0</v>
      </c>
    </row>
    <row r="257" spans="1:7" outlineLevel="5" x14ac:dyDescent="0.25">
      <c r="A257" s="146" t="s">
        <v>1009</v>
      </c>
      <c r="B257" s="145" t="s">
        <v>997</v>
      </c>
      <c r="C257" s="145" t="s">
        <v>1008</v>
      </c>
      <c r="D257" s="144"/>
      <c r="E257" s="143">
        <v>100000</v>
      </c>
      <c r="F257" s="143">
        <v>10293599</v>
      </c>
      <c r="G257" s="142">
        <v>10293599</v>
      </c>
    </row>
    <row r="258" spans="1:7" outlineLevel="6" x14ac:dyDescent="0.25">
      <c r="A258" s="141" t="s">
        <v>442</v>
      </c>
      <c r="B258" s="140" t="s">
        <v>997</v>
      </c>
      <c r="C258" s="140" t="s">
        <v>1008</v>
      </c>
      <c r="D258" s="140" t="s">
        <v>440</v>
      </c>
      <c r="E258" s="139">
        <v>100000</v>
      </c>
      <c r="F258" s="139">
        <v>10293599</v>
      </c>
      <c r="G258" s="138">
        <v>10293599</v>
      </c>
    </row>
    <row r="259" spans="1:7" ht="38.25" outlineLevel="5" x14ac:dyDescent="0.25">
      <c r="A259" s="146" t="s">
        <v>1007</v>
      </c>
      <c r="B259" s="145" t="s">
        <v>997</v>
      </c>
      <c r="C259" s="145" t="s">
        <v>1006</v>
      </c>
      <c r="D259" s="144"/>
      <c r="E259" s="143">
        <v>36843736.119999997</v>
      </c>
      <c r="F259" s="143">
        <v>22275939.780000001</v>
      </c>
      <c r="G259" s="142">
        <v>22275939.780000001</v>
      </c>
    </row>
    <row r="260" spans="1:7" outlineLevel="6" x14ac:dyDescent="0.25">
      <c r="A260" s="141" t="s">
        <v>442</v>
      </c>
      <c r="B260" s="140" t="s">
        <v>997</v>
      </c>
      <c r="C260" s="140" t="s">
        <v>1006</v>
      </c>
      <c r="D260" s="140" t="s">
        <v>440</v>
      </c>
      <c r="E260" s="139">
        <v>36843736.119999997</v>
      </c>
      <c r="F260" s="139">
        <v>22275939.780000001</v>
      </c>
      <c r="G260" s="138">
        <v>22275939.780000001</v>
      </c>
    </row>
    <row r="261" spans="1:7" ht="38.25" outlineLevel="5" x14ac:dyDescent="0.25">
      <c r="A261" s="146" t="s">
        <v>147</v>
      </c>
      <c r="B261" s="145" t="s">
        <v>997</v>
      </c>
      <c r="C261" s="145" t="s">
        <v>1005</v>
      </c>
      <c r="D261" s="144"/>
      <c r="E261" s="143">
        <v>7208916.8399999999</v>
      </c>
      <c r="F261" s="143">
        <v>0</v>
      </c>
      <c r="G261" s="142">
        <v>0</v>
      </c>
    </row>
    <row r="262" spans="1:7" outlineLevel="6" x14ac:dyDescent="0.25">
      <c r="A262" s="141" t="s">
        <v>395</v>
      </c>
      <c r="B262" s="140" t="s">
        <v>997</v>
      </c>
      <c r="C262" s="140" t="s">
        <v>1005</v>
      </c>
      <c r="D262" s="140" t="s">
        <v>392</v>
      </c>
      <c r="E262" s="139">
        <v>7208916.8399999999</v>
      </c>
      <c r="F262" s="139">
        <v>0</v>
      </c>
      <c r="G262" s="138">
        <v>0</v>
      </c>
    </row>
    <row r="263" spans="1:7" ht="38.25" outlineLevel="5" x14ac:dyDescent="0.25">
      <c r="A263" s="146" t="s">
        <v>1004</v>
      </c>
      <c r="B263" s="145" t="s">
        <v>997</v>
      </c>
      <c r="C263" s="145" t="s">
        <v>1003</v>
      </c>
      <c r="D263" s="144"/>
      <c r="E263" s="143">
        <v>19578524.399999999</v>
      </c>
      <c r="F263" s="143">
        <v>225009.49</v>
      </c>
      <c r="G263" s="142">
        <v>225009.49</v>
      </c>
    </row>
    <row r="264" spans="1:7" outlineLevel="6" x14ac:dyDescent="0.25">
      <c r="A264" s="141" t="s">
        <v>442</v>
      </c>
      <c r="B264" s="140" t="s">
        <v>997</v>
      </c>
      <c r="C264" s="140" t="s">
        <v>1003</v>
      </c>
      <c r="D264" s="140" t="s">
        <v>440</v>
      </c>
      <c r="E264" s="139">
        <v>19578524.399999999</v>
      </c>
      <c r="F264" s="139">
        <v>225009.49</v>
      </c>
      <c r="G264" s="138">
        <v>225009.49</v>
      </c>
    </row>
    <row r="265" spans="1:7" ht="38.25" outlineLevel="5" x14ac:dyDescent="0.25">
      <c r="A265" s="146" t="s">
        <v>1002</v>
      </c>
      <c r="B265" s="145" t="s">
        <v>997</v>
      </c>
      <c r="C265" s="145" t="s">
        <v>1001</v>
      </c>
      <c r="D265" s="144"/>
      <c r="E265" s="143">
        <v>1620130.12</v>
      </c>
      <c r="F265" s="143">
        <v>0</v>
      </c>
      <c r="G265" s="142">
        <v>0</v>
      </c>
    </row>
    <row r="266" spans="1:7" outlineLevel="6" x14ac:dyDescent="0.25">
      <c r="A266" s="141" t="s">
        <v>395</v>
      </c>
      <c r="B266" s="140" t="s">
        <v>997</v>
      </c>
      <c r="C266" s="140" t="s">
        <v>1001</v>
      </c>
      <c r="D266" s="140" t="s">
        <v>392</v>
      </c>
      <c r="E266" s="139">
        <v>1620130.12</v>
      </c>
      <c r="F266" s="139">
        <v>0</v>
      </c>
      <c r="G266" s="138">
        <v>0</v>
      </c>
    </row>
    <row r="267" spans="1:7" ht="25.5" outlineLevel="4" x14ac:dyDescent="0.25">
      <c r="A267" s="151" t="s">
        <v>866</v>
      </c>
      <c r="B267" s="150" t="s">
        <v>997</v>
      </c>
      <c r="C267" s="150" t="s">
        <v>865</v>
      </c>
      <c r="D267" s="149"/>
      <c r="E267" s="148">
        <v>50034866.369999997</v>
      </c>
      <c r="F267" s="148">
        <v>35659329.039999999</v>
      </c>
      <c r="G267" s="147">
        <v>35566948.210000001</v>
      </c>
    </row>
    <row r="268" spans="1:7" outlineLevel="5" x14ac:dyDescent="0.25">
      <c r="A268" s="146" t="s">
        <v>1000</v>
      </c>
      <c r="B268" s="145" t="s">
        <v>997</v>
      </c>
      <c r="C268" s="145" t="s">
        <v>999</v>
      </c>
      <c r="D268" s="144"/>
      <c r="E268" s="143">
        <v>1008770.04</v>
      </c>
      <c r="F268" s="143">
        <v>1180570.32</v>
      </c>
      <c r="G268" s="142">
        <v>1088189.49</v>
      </c>
    </row>
    <row r="269" spans="1:7" outlineLevel="6" x14ac:dyDescent="0.25">
      <c r="A269" s="141" t="s">
        <v>442</v>
      </c>
      <c r="B269" s="140" t="s">
        <v>997</v>
      </c>
      <c r="C269" s="140" t="s">
        <v>999</v>
      </c>
      <c r="D269" s="140" t="s">
        <v>440</v>
      </c>
      <c r="E269" s="139">
        <v>1008770.04</v>
      </c>
      <c r="F269" s="139">
        <v>1180570.32</v>
      </c>
      <c r="G269" s="138">
        <v>1088189.49</v>
      </c>
    </row>
    <row r="270" spans="1:7" outlineLevel="5" x14ac:dyDescent="0.25">
      <c r="A270" s="146" t="s">
        <v>998</v>
      </c>
      <c r="B270" s="145" t="s">
        <v>997</v>
      </c>
      <c r="C270" s="145" t="s">
        <v>996</v>
      </c>
      <c r="D270" s="144"/>
      <c r="E270" s="143">
        <v>49026096.329999998</v>
      </c>
      <c r="F270" s="143">
        <v>34478758.719999999</v>
      </c>
      <c r="G270" s="142">
        <v>34478758.719999999</v>
      </c>
    </row>
    <row r="271" spans="1:7" outlineLevel="6" x14ac:dyDescent="0.25">
      <c r="A271" s="141" t="s">
        <v>442</v>
      </c>
      <c r="B271" s="140" t="s">
        <v>997</v>
      </c>
      <c r="C271" s="140" t="s">
        <v>996</v>
      </c>
      <c r="D271" s="140" t="s">
        <v>440</v>
      </c>
      <c r="E271" s="139">
        <v>49026096.329999998</v>
      </c>
      <c r="F271" s="139">
        <v>34478758.719999999</v>
      </c>
      <c r="G271" s="138">
        <v>34478758.719999999</v>
      </c>
    </row>
    <row r="272" spans="1:7" outlineLevel="1" x14ac:dyDescent="0.25">
      <c r="A272" s="166" t="s">
        <v>995</v>
      </c>
      <c r="B272" s="165" t="s">
        <v>992</v>
      </c>
      <c r="C272" s="164"/>
      <c r="D272" s="164"/>
      <c r="E272" s="163">
        <v>30700</v>
      </c>
      <c r="F272" s="163">
        <v>4806.6099999999997</v>
      </c>
      <c r="G272" s="162">
        <v>4806.6099999999997</v>
      </c>
    </row>
    <row r="273" spans="1:7" ht="25.5" outlineLevel="2" x14ac:dyDescent="0.25">
      <c r="A273" s="161" t="s">
        <v>560</v>
      </c>
      <c r="B273" s="160" t="s">
        <v>992</v>
      </c>
      <c r="C273" s="160" t="s">
        <v>559</v>
      </c>
      <c r="D273" s="159"/>
      <c r="E273" s="158">
        <v>30700</v>
      </c>
      <c r="F273" s="158">
        <v>4806.6099999999997</v>
      </c>
      <c r="G273" s="157">
        <v>4806.6099999999997</v>
      </c>
    </row>
    <row r="274" spans="1:7" ht="25.5" outlineLevel="5" x14ac:dyDescent="0.25">
      <c r="A274" s="146" t="s">
        <v>115</v>
      </c>
      <c r="B274" s="145" t="s">
        <v>992</v>
      </c>
      <c r="C274" s="145" t="s">
        <v>994</v>
      </c>
      <c r="D274" s="144"/>
      <c r="E274" s="143">
        <v>20047.099999999999</v>
      </c>
      <c r="F274" s="143">
        <v>3138.72</v>
      </c>
      <c r="G274" s="142">
        <v>3138.72</v>
      </c>
    </row>
    <row r="275" spans="1:7" outlineLevel="6" x14ac:dyDescent="0.25">
      <c r="A275" s="141" t="s">
        <v>442</v>
      </c>
      <c r="B275" s="140" t="s">
        <v>992</v>
      </c>
      <c r="C275" s="140" t="s">
        <v>994</v>
      </c>
      <c r="D275" s="140" t="s">
        <v>440</v>
      </c>
      <c r="E275" s="139">
        <v>20047.099999999999</v>
      </c>
      <c r="F275" s="139">
        <v>3138.72</v>
      </c>
      <c r="G275" s="138">
        <v>3138.72</v>
      </c>
    </row>
    <row r="276" spans="1:7" ht="25.5" outlineLevel="5" x14ac:dyDescent="0.25">
      <c r="A276" s="146" t="s">
        <v>993</v>
      </c>
      <c r="B276" s="145" t="s">
        <v>992</v>
      </c>
      <c r="C276" s="145" t="s">
        <v>991</v>
      </c>
      <c r="D276" s="144"/>
      <c r="E276" s="143">
        <v>10652.9</v>
      </c>
      <c r="F276" s="143">
        <v>1667.89</v>
      </c>
      <c r="G276" s="142">
        <v>1667.89</v>
      </c>
    </row>
    <row r="277" spans="1:7" outlineLevel="6" x14ac:dyDescent="0.25">
      <c r="A277" s="141" t="s">
        <v>442</v>
      </c>
      <c r="B277" s="140" t="s">
        <v>992</v>
      </c>
      <c r="C277" s="140" t="s">
        <v>991</v>
      </c>
      <c r="D277" s="140" t="s">
        <v>440</v>
      </c>
      <c r="E277" s="139">
        <v>10652.9</v>
      </c>
      <c r="F277" s="139">
        <v>1667.89</v>
      </c>
      <c r="G277" s="138">
        <v>1667.89</v>
      </c>
    </row>
    <row r="278" spans="1:7" outlineLevel="1" x14ac:dyDescent="0.25">
      <c r="A278" s="166" t="s">
        <v>990</v>
      </c>
      <c r="B278" s="165" t="s">
        <v>966</v>
      </c>
      <c r="C278" s="164"/>
      <c r="D278" s="164"/>
      <c r="E278" s="163">
        <v>363496027.42000002</v>
      </c>
      <c r="F278" s="163">
        <v>10754817.41</v>
      </c>
      <c r="G278" s="162">
        <v>10754817.41</v>
      </c>
    </row>
    <row r="279" spans="1:7" ht="25.5" outlineLevel="2" x14ac:dyDescent="0.25">
      <c r="A279" s="161" t="s">
        <v>457</v>
      </c>
      <c r="B279" s="160" t="s">
        <v>966</v>
      </c>
      <c r="C279" s="160" t="s">
        <v>456</v>
      </c>
      <c r="D279" s="159"/>
      <c r="E279" s="158">
        <v>363399367.42000002</v>
      </c>
      <c r="F279" s="158">
        <v>10754817.41</v>
      </c>
      <c r="G279" s="157">
        <v>10754817.41</v>
      </c>
    </row>
    <row r="280" spans="1:7" outlineLevel="3" x14ac:dyDescent="0.25">
      <c r="A280" s="156" t="s">
        <v>927</v>
      </c>
      <c r="B280" s="155" t="s">
        <v>966</v>
      </c>
      <c r="C280" s="155" t="s">
        <v>926</v>
      </c>
      <c r="D280" s="154"/>
      <c r="E280" s="153">
        <v>332653665.10000002</v>
      </c>
      <c r="F280" s="153">
        <v>0</v>
      </c>
      <c r="G280" s="152">
        <v>0</v>
      </c>
    </row>
    <row r="281" spans="1:7" outlineLevel="4" x14ac:dyDescent="0.25">
      <c r="A281" s="151" t="s">
        <v>925</v>
      </c>
      <c r="B281" s="150" t="s">
        <v>966</v>
      </c>
      <c r="C281" s="150" t="s">
        <v>924</v>
      </c>
      <c r="D281" s="149"/>
      <c r="E281" s="148">
        <v>332653665.10000002</v>
      </c>
      <c r="F281" s="148">
        <v>0</v>
      </c>
      <c r="G281" s="147">
        <v>0</v>
      </c>
    </row>
    <row r="282" spans="1:7" ht="51" outlineLevel="5" x14ac:dyDescent="0.25">
      <c r="A282" s="146" t="s">
        <v>989</v>
      </c>
      <c r="B282" s="145" t="s">
        <v>966</v>
      </c>
      <c r="C282" s="145" t="s">
        <v>988</v>
      </c>
      <c r="D282" s="144"/>
      <c r="E282" s="143">
        <v>332653665.10000002</v>
      </c>
      <c r="F282" s="143">
        <v>0</v>
      </c>
      <c r="G282" s="142">
        <v>0</v>
      </c>
    </row>
    <row r="283" spans="1:7" outlineLevel="6" x14ac:dyDescent="0.25">
      <c r="A283" s="141" t="s">
        <v>395</v>
      </c>
      <c r="B283" s="140" t="s">
        <v>966</v>
      </c>
      <c r="C283" s="140" t="s">
        <v>988</v>
      </c>
      <c r="D283" s="140" t="s">
        <v>392</v>
      </c>
      <c r="E283" s="139">
        <v>332653665.10000002</v>
      </c>
      <c r="F283" s="139">
        <v>0</v>
      </c>
      <c r="G283" s="138">
        <v>0</v>
      </c>
    </row>
    <row r="284" spans="1:7" outlineLevel="3" x14ac:dyDescent="0.25">
      <c r="A284" s="156" t="s">
        <v>987</v>
      </c>
      <c r="B284" s="155" t="s">
        <v>966</v>
      </c>
      <c r="C284" s="155" t="s">
        <v>986</v>
      </c>
      <c r="D284" s="154"/>
      <c r="E284" s="153">
        <v>14761815.51</v>
      </c>
      <c r="F284" s="153">
        <v>0</v>
      </c>
      <c r="G284" s="152">
        <v>0</v>
      </c>
    </row>
    <row r="285" spans="1:7" outlineLevel="4" x14ac:dyDescent="0.25">
      <c r="A285" s="151" t="s">
        <v>985</v>
      </c>
      <c r="B285" s="150" t="s">
        <v>966</v>
      </c>
      <c r="C285" s="150" t="s">
        <v>984</v>
      </c>
      <c r="D285" s="149"/>
      <c r="E285" s="148">
        <v>14761815.51</v>
      </c>
      <c r="F285" s="148">
        <v>0</v>
      </c>
      <c r="G285" s="147">
        <v>0</v>
      </c>
    </row>
    <row r="286" spans="1:7" ht="38.25" outlineLevel="5" x14ac:dyDescent="0.25">
      <c r="A286" s="146" t="s">
        <v>983</v>
      </c>
      <c r="B286" s="145" t="s">
        <v>966</v>
      </c>
      <c r="C286" s="145" t="s">
        <v>982</v>
      </c>
      <c r="D286" s="144"/>
      <c r="E286" s="143">
        <v>13931840.449999999</v>
      </c>
      <c r="F286" s="143">
        <v>0</v>
      </c>
      <c r="G286" s="142">
        <v>0</v>
      </c>
    </row>
    <row r="287" spans="1:7" outlineLevel="6" x14ac:dyDescent="0.25">
      <c r="A287" s="141" t="s">
        <v>395</v>
      </c>
      <c r="B287" s="140" t="s">
        <v>966</v>
      </c>
      <c r="C287" s="140" t="s">
        <v>982</v>
      </c>
      <c r="D287" s="140" t="s">
        <v>392</v>
      </c>
      <c r="E287" s="139">
        <v>13931840.449999999</v>
      </c>
      <c r="F287" s="139">
        <v>0</v>
      </c>
      <c r="G287" s="138">
        <v>0</v>
      </c>
    </row>
    <row r="288" spans="1:7" ht="25.5" outlineLevel="5" x14ac:dyDescent="0.25">
      <c r="A288" s="146" t="s">
        <v>981</v>
      </c>
      <c r="B288" s="145" t="s">
        <v>966</v>
      </c>
      <c r="C288" s="145" t="s">
        <v>980</v>
      </c>
      <c r="D288" s="144"/>
      <c r="E288" s="143">
        <v>90930.6</v>
      </c>
      <c r="F288" s="143">
        <v>0</v>
      </c>
      <c r="G288" s="142">
        <v>0</v>
      </c>
    </row>
    <row r="289" spans="1:7" outlineLevel="6" x14ac:dyDescent="0.25">
      <c r="A289" s="141" t="s">
        <v>442</v>
      </c>
      <c r="B289" s="140" t="s">
        <v>966</v>
      </c>
      <c r="C289" s="140" t="s">
        <v>980</v>
      </c>
      <c r="D289" s="140" t="s">
        <v>440</v>
      </c>
      <c r="E289" s="139">
        <v>90930.6</v>
      </c>
      <c r="F289" s="139">
        <v>0</v>
      </c>
      <c r="G289" s="138">
        <v>0</v>
      </c>
    </row>
    <row r="290" spans="1:7" ht="25.5" outlineLevel="5" x14ac:dyDescent="0.25">
      <c r="A290" s="146" t="s">
        <v>206</v>
      </c>
      <c r="B290" s="145" t="s">
        <v>966</v>
      </c>
      <c r="C290" s="145" t="s">
        <v>979</v>
      </c>
      <c r="D290" s="144"/>
      <c r="E290" s="143">
        <v>482596.03</v>
      </c>
      <c r="F290" s="143">
        <v>0</v>
      </c>
      <c r="G290" s="142">
        <v>0</v>
      </c>
    </row>
    <row r="291" spans="1:7" outlineLevel="6" x14ac:dyDescent="0.25">
      <c r="A291" s="141" t="s">
        <v>381</v>
      </c>
      <c r="B291" s="140" t="s">
        <v>966</v>
      </c>
      <c r="C291" s="140" t="s">
        <v>979</v>
      </c>
      <c r="D291" s="140" t="s">
        <v>378</v>
      </c>
      <c r="E291" s="139">
        <v>482596.03</v>
      </c>
      <c r="F291" s="139">
        <v>0</v>
      </c>
      <c r="G291" s="138">
        <v>0</v>
      </c>
    </row>
    <row r="292" spans="1:7" ht="25.5" outlineLevel="5" x14ac:dyDescent="0.25">
      <c r="A292" s="146" t="s">
        <v>978</v>
      </c>
      <c r="B292" s="145" t="s">
        <v>966</v>
      </c>
      <c r="C292" s="145" t="s">
        <v>977</v>
      </c>
      <c r="D292" s="144"/>
      <c r="E292" s="143">
        <v>256448.43</v>
      </c>
      <c r="F292" s="143">
        <v>0</v>
      </c>
      <c r="G292" s="142">
        <v>0</v>
      </c>
    </row>
    <row r="293" spans="1:7" outlineLevel="6" x14ac:dyDescent="0.25">
      <c r="A293" s="141" t="s">
        <v>381</v>
      </c>
      <c r="B293" s="140" t="s">
        <v>966</v>
      </c>
      <c r="C293" s="140" t="s">
        <v>977</v>
      </c>
      <c r="D293" s="140" t="s">
        <v>378</v>
      </c>
      <c r="E293" s="139">
        <v>256448.43</v>
      </c>
      <c r="F293" s="139">
        <v>0</v>
      </c>
      <c r="G293" s="138">
        <v>0</v>
      </c>
    </row>
    <row r="294" spans="1:7" outlineLevel="3" x14ac:dyDescent="0.25">
      <c r="A294" s="156" t="s">
        <v>455</v>
      </c>
      <c r="B294" s="155" t="s">
        <v>966</v>
      </c>
      <c r="C294" s="155" t="s">
        <v>454</v>
      </c>
      <c r="D294" s="154"/>
      <c r="E294" s="153">
        <v>7143419.4000000004</v>
      </c>
      <c r="F294" s="153">
        <v>1934419.4</v>
      </c>
      <c r="G294" s="152">
        <v>1934419.4</v>
      </c>
    </row>
    <row r="295" spans="1:7" outlineLevel="4" x14ac:dyDescent="0.25">
      <c r="A295" s="151" t="s">
        <v>453</v>
      </c>
      <c r="B295" s="150" t="s">
        <v>966</v>
      </c>
      <c r="C295" s="150" t="s">
        <v>452</v>
      </c>
      <c r="D295" s="149"/>
      <c r="E295" s="148">
        <v>7143419.4000000004</v>
      </c>
      <c r="F295" s="148">
        <v>1934419.4</v>
      </c>
      <c r="G295" s="147">
        <v>1934419.4</v>
      </c>
    </row>
    <row r="296" spans="1:7" ht="25.5" outlineLevel="5" x14ac:dyDescent="0.25">
      <c r="A296" s="146" t="s">
        <v>976</v>
      </c>
      <c r="B296" s="145" t="s">
        <v>966</v>
      </c>
      <c r="C296" s="145" t="s">
        <v>975</v>
      </c>
      <c r="D296" s="144"/>
      <c r="E296" s="143">
        <v>7143419.4000000004</v>
      </c>
      <c r="F296" s="143">
        <v>1934419.4</v>
      </c>
      <c r="G296" s="142">
        <v>1934419.4</v>
      </c>
    </row>
    <row r="297" spans="1:7" ht="25.5" outlineLevel="6" x14ac:dyDescent="0.25">
      <c r="A297" s="141" t="s">
        <v>411</v>
      </c>
      <c r="B297" s="140" t="s">
        <v>966</v>
      </c>
      <c r="C297" s="140" t="s">
        <v>975</v>
      </c>
      <c r="D297" s="140" t="s">
        <v>408</v>
      </c>
      <c r="E297" s="139">
        <v>7143419.4000000004</v>
      </c>
      <c r="F297" s="139">
        <v>1934419.4</v>
      </c>
      <c r="G297" s="138">
        <v>1934419.4</v>
      </c>
    </row>
    <row r="298" spans="1:7" ht="25.5" outlineLevel="3" x14ac:dyDescent="0.25">
      <c r="A298" s="156" t="s">
        <v>974</v>
      </c>
      <c r="B298" s="155" t="s">
        <v>966</v>
      </c>
      <c r="C298" s="155" t="s">
        <v>973</v>
      </c>
      <c r="D298" s="154"/>
      <c r="E298" s="153">
        <v>8840467.4100000001</v>
      </c>
      <c r="F298" s="153">
        <v>8820398.0099999998</v>
      </c>
      <c r="G298" s="152">
        <v>8820398.0099999998</v>
      </c>
    </row>
    <row r="299" spans="1:7" outlineLevel="4" x14ac:dyDescent="0.25">
      <c r="A299" s="151" t="s">
        <v>972</v>
      </c>
      <c r="B299" s="150" t="s">
        <v>966</v>
      </c>
      <c r="C299" s="150" t="s">
        <v>971</v>
      </c>
      <c r="D299" s="149"/>
      <c r="E299" s="148">
        <v>8840467.4100000001</v>
      </c>
      <c r="F299" s="148">
        <v>8820398.0099999998</v>
      </c>
      <c r="G299" s="147">
        <v>8820398.0099999998</v>
      </c>
    </row>
    <row r="300" spans="1:7" ht="25.5" outlineLevel="5" x14ac:dyDescent="0.25">
      <c r="A300" s="146" t="s">
        <v>431</v>
      </c>
      <c r="B300" s="145" t="s">
        <v>966</v>
      </c>
      <c r="C300" s="145" t="s">
        <v>970</v>
      </c>
      <c r="D300" s="144"/>
      <c r="E300" s="143">
        <v>111000</v>
      </c>
      <c r="F300" s="143">
        <v>0</v>
      </c>
      <c r="G300" s="142">
        <v>0</v>
      </c>
    </row>
    <row r="301" spans="1:7" ht="38.25" outlineLevel="6" x14ac:dyDescent="0.25">
      <c r="A301" s="141" t="s">
        <v>542</v>
      </c>
      <c r="B301" s="140" t="s">
        <v>966</v>
      </c>
      <c r="C301" s="140" t="s">
        <v>970</v>
      </c>
      <c r="D301" s="140" t="s">
        <v>541</v>
      </c>
      <c r="E301" s="139">
        <v>111000</v>
      </c>
      <c r="F301" s="139">
        <v>0</v>
      </c>
      <c r="G301" s="138">
        <v>0</v>
      </c>
    </row>
    <row r="302" spans="1:7" outlineLevel="5" x14ac:dyDescent="0.25">
      <c r="A302" s="146" t="s">
        <v>969</v>
      </c>
      <c r="B302" s="145" t="s">
        <v>966</v>
      </c>
      <c r="C302" s="145" t="s">
        <v>968</v>
      </c>
      <c r="D302" s="144"/>
      <c r="E302" s="143">
        <v>8712578.4100000001</v>
      </c>
      <c r="F302" s="143">
        <v>8803509.0099999998</v>
      </c>
      <c r="G302" s="142">
        <v>8803509.0099999998</v>
      </c>
    </row>
    <row r="303" spans="1:7" ht="38.25" outlineLevel="6" x14ac:dyDescent="0.25">
      <c r="A303" s="141" t="s">
        <v>542</v>
      </c>
      <c r="B303" s="140" t="s">
        <v>966</v>
      </c>
      <c r="C303" s="140" t="s">
        <v>968</v>
      </c>
      <c r="D303" s="140" t="s">
        <v>541</v>
      </c>
      <c r="E303" s="139">
        <v>8272161.1600000001</v>
      </c>
      <c r="F303" s="139">
        <v>8351910.3700000001</v>
      </c>
      <c r="G303" s="138">
        <v>8351910.3700000001</v>
      </c>
    </row>
    <row r="304" spans="1:7" outlineLevel="6" x14ac:dyDescent="0.25">
      <c r="A304" s="141" t="s">
        <v>442</v>
      </c>
      <c r="B304" s="140" t="s">
        <v>966</v>
      </c>
      <c r="C304" s="140" t="s">
        <v>968</v>
      </c>
      <c r="D304" s="140" t="s">
        <v>440</v>
      </c>
      <c r="E304" s="139">
        <v>439578.48</v>
      </c>
      <c r="F304" s="139">
        <v>450759.87</v>
      </c>
      <c r="G304" s="138">
        <v>450759.87</v>
      </c>
    </row>
    <row r="305" spans="1:7" outlineLevel="6" x14ac:dyDescent="0.25">
      <c r="A305" s="141" t="s">
        <v>381</v>
      </c>
      <c r="B305" s="140" t="s">
        <v>966</v>
      </c>
      <c r="C305" s="140" t="s">
        <v>968</v>
      </c>
      <c r="D305" s="140" t="s">
        <v>378</v>
      </c>
      <c r="E305" s="139">
        <v>838.77</v>
      </c>
      <c r="F305" s="139">
        <v>838.77</v>
      </c>
      <c r="G305" s="138">
        <v>838.77</v>
      </c>
    </row>
    <row r="306" spans="1:7" ht="38.25" outlineLevel="5" x14ac:dyDescent="0.25">
      <c r="A306" s="146" t="s">
        <v>25</v>
      </c>
      <c r="B306" s="145" t="s">
        <v>966</v>
      </c>
      <c r="C306" s="145" t="s">
        <v>967</v>
      </c>
      <c r="D306" s="144"/>
      <c r="E306" s="143">
        <v>16889</v>
      </c>
      <c r="F306" s="143">
        <v>16889</v>
      </c>
      <c r="G306" s="142">
        <v>16889</v>
      </c>
    </row>
    <row r="307" spans="1:7" ht="38.25" outlineLevel="6" x14ac:dyDescent="0.25">
      <c r="A307" s="141" t="s">
        <v>542</v>
      </c>
      <c r="B307" s="140" t="s">
        <v>966</v>
      </c>
      <c r="C307" s="140" t="s">
        <v>967</v>
      </c>
      <c r="D307" s="140" t="s">
        <v>541</v>
      </c>
      <c r="E307" s="139">
        <v>16889</v>
      </c>
      <c r="F307" s="139">
        <v>16889</v>
      </c>
      <c r="G307" s="138">
        <v>16889</v>
      </c>
    </row>
    <row r="308" spans="1:7" ht="25.5" outlineLevel="2" x14ac:dyDescent="0.25">
      <c r="A308" s="161" t="s">
        <v>471</v>
      </c>
      <c r="B308" s="160" t="s">
        <v>966</v>
      </c>
      <c r="C308" s="160" t="s">
        <v>470</v>
      </c>
      <c r="D308" s="159"/>
      <c r="E308" s="158">
        <v>96660</v>
      </c>
      <c r="F308" s="158">
        <v>0</v>
      </c>
      <c r="G308" s="157">
        <v>0</v>
      </c>
    </row>
    <row r="309" spans="1:7" ht="25.5" outlineLevel="3" x14ac:dyDescent="0.25">
      <c r="A309" s="156" t="s">
        <v>469</v>
      </c>
      <c r="B309" s="155" t="s">
        <v>966</v>
      </c>
      <c r="C309" s="155" t="s">
        <v>468</v>
      </c>
      <c r="D309" s="154"/>
      <c r="E309" s="153">
        <v>96660</v>
      </c>
      <c r="F309" s="153">
        <v>0</v>
      </c>
      <c r="G309" s="152">
        <v>0</v>
      </c>
    </row>
    <row r="310" spans="1:7" ht="38.25" outlineLevel="4" x14ac:dyDescent="0.25">
      <c r="A310" s="151" t="s">
        <v>467</v>
      </c>
      <c r="B310" s="150" t="s">
        <v>966</v>
      </c>
      <c r="C310" s="150" t="s">
        <v>466</v>
      </c>
      <c r="D310" s="149"/>
      <c r="E310" s="148">
        <v>96660</v>
      </c>
      <c r="F310" s="148">
        <v>0</v>
      </c>
      <c r="G310" s="147">
        <v>0</v>
      </c>
    </row>
    <row r="311" spans="1:7" ht="38.25" outlineLevel="5" x14ac:dyDescent="0.25">
      <c r="A311" s="146" t="s">
        <v>56</v>
      </c>
      <c r="B311" s="145" t="s">
        <v>966</v>
      </c>
      <c r="C311" s="145" t="s">
        <v>965</v>
      </c>
      <c r="D311" s="144"/>
      <c r="E311" s="143">
        <v>96660</v>
      </c>
      <c r="F311" s="143">
        <v>0</v>
      </c>
      <c r="G311" s="142">
        <v>0</v>
      </c>
    </row>
    <row r="312" spans="1:7" ht="38.25" outlineLevel="6" x14ac:dyDescent="0.25">
      <c r="A312" s="141" t="s">
        <v>542</v>
      </c>
      <c r="B312" s="140" t="s">
        <v>966</v>
      </c>
      <c r="C312" s="140" t="s">
        <v>965</v>
      </c>
      <c r="D312" s="140" t="s">
        <v>541</v>
      </c>
      <c r="E312" s="139">
        <v>96660</v>
      </c>
      <c r="F312" s="139">
        <v>0</v>
      </c>
      <c r="G312" s="138">
        <v>0</v>
      </c>
    </row>
    <row r="313" spans="1:7" ht="15.75" thickBot="1" x14ac:dyDescent="0.3">
      <c r="A313" s="171" t="s">
        <v>964</v>
      </c>
      <c r="B313" s="170" t="s">
        <v>963</v>
      </c>
      <c r="C313" s="169"/>
      <c r="D313" s="169"/>
      <c r="E313" s="168">
        <v>424270692.80000001</v>
      </c>
      <c r="F313" s="168">
        <v>119439236.95999999</v>
      </c>
      <c r="G313" s="167">
        <v>129769995.95999999</v>
      </c>
    </row>
    <row r="314" spans="1:7" outlineLevel="1" x14ac:dyDescent="0.25">
      <c r="A314" s="166" t="s">
        <v>962</v>
      </c>
      <c r="B314" s="165" t="s">
        <v>930</v>
      </c>
      <c r="C314" s="164"/>
      <c r="D314" s="164"/>
      <c r="E314" s="163">
        <v>49133530.140000001</v>
      </c>
      <c r="F314" s="163">
        <v>32813984</v>
      </c>
      <c r="G314" s="162">
        <v>43144883</v>
      </c>
    </row>
    <row r="315" spans="1:7" ht="25.5" outlineLevel="2" x14ac:dyDescent="0.25">
      <c r="A315" s="161" t="s">
        <v>503</v>
      </c>
      <c r="B315" s="160" t="s">
        <v>930</v>
      </c>
      <c r="C315" s="160" t="s">
        <v>502</v>
      </c>
      <c r="D315" s="159"/>
      <c r="E315" s="158">
        <v>48163480.200000003</v>
      </c>
      <c r="F315" s="158">
        <v>32813984</v>
      </c>
      <c r="G315" s="157">
        <v>43144883</v>
      </c>
    </row>
    <row r="316" spans="1:7" ht="25.5" outlineLevel="3" x14ac:dyDescent="0.25">
      <c r="A316" s="156" t="s">
        <v>961</v>
      </c>
      <c r="B316" s="155" t="s">
        <v>930</v>
      </c>
      <c r="C316" s="155" t="s">
        <v>960</v>
      </c>
      <c r="D316" s="154"/>
      <c r="E316" s="153">
        <v>31606517.199999999</v>
      </c>
      <c r="F316" s="153">
        <v>25214907</v>
      </c>
      <c r="G316" s="152">
        <v>25214907</v>
      </c>
    </row>
    <row r="317" spans="1:7" outlineLevel="4" x14ac:dyDescent="0.25">
      <c r="A317" s="151" t="s">
        <v>959</v>
      </c>
      <c r="B317" s="150" t="s">
        <v>930</v>
      </c>
      <c r="C317" s="150" t="s">
        <v>958</v>
      </c>
      <c r="D317" s="149"/>
      <c r="E317" s="148">
        <v>31606517.199999999</v>
      </c>
      <c r="F317" s="148">
        <v>25214907</v>
      </c>
      <c r="G317" s="147">
        <v>25214907</v>
      </c>
    </row>
    <row r="318" spans="1:7" outlineLevel="5" x14ac:dyDescent="0.25">
      <c r="A318" s="146" t="s">
        <v>957</v>
      </c>
      <c r="B318" s="145" t="s">
        <v>930</v>
      </c>
      <c r="C318" s="145" t="s">
        <v>956</v>
      </c>
      <c r="D318" s="144"/>
      <c r="E318" s="143">
        <v>13720747.199999999</v>
      </c>
      <c r="F318" s="143">
        <v>12871880</v>
      </c>
      <c r="G318" s="142">
        <v>12871880</v>
      </c>
    </row>
    <row r="319" spans="1:7" outlineLevel="6" x14ac:dyDescent="0.25">
      <c r="A319" s="141" t="s">
        <v>442</v>
      </c>
      <c r="B319" s="140" t="s">
        <v>930</v>
      </c>
      <c r="C319" s="140" t="s">
        <v>956</v>
      </c>
      <c r="D319" s="140" t="s">
        <v>440</v>
      </c>
      <c r="E319" s="139">
        <v>12871880</v>
      </c>
      <c r="F319" s="139">
        <v>12871880</v>
      </c>
      <c r="G319" s="138">
        <v>12871880</v>
      </c>
    </row>
    <row r="320" spans="1:7" outlineLevel="6" x14ac:dyDescent="0.25">
      <c r="A320" s="141" t="s">
        <v>381</v>
      </c>
      <c r="B320" s="140" t="s">
        <v>930</v>
      </c>
      <c r="C320" s="140" t="s">
        <v>956</v>
      </c>
      <c r="D320" s="140" t="s">
        <v>378</v>
      </c>
      <c r="E320" s="139">
        <v>848867.2</v>
      </c>
      <c r="F320" s="139">
        <v>0</v>
      </c>
      <c r="G320" s="138">
        <v>0</v>
      </c>
    </row>
    <row r="321" spans="1:7" ht="25.5" outlineLevel="5" x14ac:dyDescent="0.25">
      <c r="A321" s="146" t="s">
        <v>955</v>
      </c>
      <c r="B321" s="145" t="s">
        <v>930</v>
      </c>
      <c r="C321" s="145" t="s">
        <v>954</v>
      </c>
      <c r="D321" s="144"/>
      <c r="E321" s="143">
        <v>10652400</v>
      </c>
      <c r="F321" s="143">
        <v>5139657</v>
      </c>
      <c r="G321" s="142">
        <v>5139657</v>
      </c>
    </row>
    <row r="322" spans="1:7" outlineLevel="6" x14ac:dyDescent="0.25">
      <c r="A322" s="141" t="s">
        <v>442</v>
      </c>
      <c r="B322" s="140" t="s">
        <v>930</v>
      </c>
      <c r="C322" s="140" t="s">
        <v>954</v>
      </c>
      <c r="D322" s="140" t="s">
        <v>440</v>
      </c>
      <c r="E322" s="139">
        <v>10652400</v>
      </c>
      <c r="F322" s="139">
        <v>5139657</v>
      </c>
      <c r="G322" s="138">
        <v>5139657</v>
      </c>
    </row>
    <row r="323" spans="1:7" outlineLevel="5" x14ac:dyDescent="0.25">
      <c r="A323" s="146" t="s">
        <v>953</v>
      </c>
      <c r="B323" s="145" t="s">
        <v>930</v>
      </c>
      <c r="C323" s="145" t="s">
        <v>952</v>
      </c>
      <c r="D323" s="144"/>
      <c r="E323" s="143">
        <v>7203370</v>
      </c>
      <c r="F323" s="143">
        <v>7203370</v>
      </c>
      <c r="G323" s="142">
        <v>7203370</v>
      </c>
    </row>
    <row r="324" spans="1:7" outlineLevel="6" x14ac:dyDescent="0.25">
      <c r="A324" s="141" t="s">
        <v>442</v>
      </c>
      <c r="B324" s="140" t="s">
        <v>930</v>
      </c>
      <c r="C324" s="140" t="s">
        <v>952</v>
      </c>
      <c r="D324" s="140" t="s">
        <v>440</v>
      </c>
      <c r="E324" s="139">
        <v>7203370</v>
      </c>
      <c r="F324" s="139">
        <v>7203370</v>
      </c>
      <c r="G324" s="138">
        <v>7203370</v>
      </c>
    </row>
    <row r="325" spans="1:7" outlineLevel="5" x14ac:dyDescent="0.25">
      <c r="A325" s="146" t="s">
        <v>951</v>
      </c>
      <c r="B325" s="145" t="s">
        <v>930</v>
      </c>
      <c r="C325" s="145" t="s">
        <v>950</v>
      </c>
      <c r="D325" s="144"/>
      <c r="E325" s="143">
        <v>30000</v>
      </c>
      <c r="F325" s="143">
        <v>0</v>
      </c>
      <c r="G325" s="142">
        <v>0</v>
      </c>
    </row>
    <row r="326" spans="1:7" outlineLevel="6" x14ac:dyDescent="0.25">
      <c r="A326" s="141" t="s">
        <v>442</v>
      </c>
      <c r="B326" s="140" t="s">
        <v>930</v>
      </c>
      <c r="C326" s="140" t="s">
        <v>950</v>
      </c>
      <c r="D326" s="140" t="s">
        <v>440</v>
      </c>
      <c r="E326" s="139">
        <v>30000</v>
      </c>
      <c r="F326" s="139">
        <v>0</v>
      </c>
      <c r="G326" s="138">
        <v>0</v>
      </c>
    </row>
    <row r="327" spans="1:7" outlineLevel="3" x14ac:dyDescent="0.25">
      <c r="A327" s="156" t="s">
        <v>949</v>
      </c>
      <c r="B327" s="155" t="s">
        <v>930</v>
      </c>
      <c r="C327" s="155" t="s">
        <v>948</v>
      </c>
      <c r="D327" s="154"/>
      <c r="E327" s="153">
        <v>16556963</v>
      </c>
      <c r="F327" s="153">
        <v>7599077</v>
      </c>
      <c r="G327" s="152">
        <v>17929976</v>
      </c>
    </row>
    <row r="328" spans="1:7" outlineLevel="4" x14ac:dyDescent="0.25">
      <c r="A328" s="151" t="s">
        <v>947</v>
      </c>
      <c r="B328" s="150" t="s">
        <v>930</v>
      </c>
      <c r="C328" s="150" t="s">
        <v>946</v>
      </c>
      <c r="D328" s="149"/>
      <c r="E328" s="148">
        <v>212102</v>
      </c>
      <c r="F328" s="148">
        <v>7599077</v>
      </c>
      <c r="G328" s="147">
        <v>17929976</v>
      </c>
    </row>
    <row r="329" spans="1:7" outlineLevel="5" x14ac:dyDescent="0.25">
      <c r="A329" s="146" t="s">
        <v>945</v>
      </c>
      <c r="B329" s="145" t="s">
        <v>930</v>
      </c>
      <c r="C329" s="145" t="s">
        <v>944</v>
      </c>
      <c r="D329" s="144"/>
      <c r="E329" s="143">
        <v>212102</v>
      </c>
      <c r="F329" s="143">
        <v>7599077</v>
      </c>
      <c r="G329" s="142">
        <v>17929976</v>
      </c>
    </row>
    <row r="330" spans="1:7" outlineLevel="6" x14ac:dyDescent="0.25">
      <c r="A330" s="141" t="s">
        <v>442</v>
      </c>
      <c r="B330" s="140" t="s">
        <v>930</v>
      </c>
      <c r="C330" s="140" t="s">
        <v>944</v>
      </c>
      <c r="D330" s="140" t="s">
        <v>440</v>
      </c>
      <c r="E330" s="139">
        <v>212102</v>
      </c>
      <c r="F330" s="139">
        <v>7599077</v>
      </c>
      <c r="G330" s="138">
        <v>17929976</v>
      </c>
    </row>
    <row r="331" spans="1:7" ht="25.5" outlineLevel="4" x14ac:dyDescent="0.25">
      <c r="A331" s="151" t="s">
        <v>943</v>
      </c>
      <c r="B331" s="150" t="s">
        <v>930</v>
      </c>
      <c r="C331" s="150" t="s">
        <v>942</v>
      </c>
      <c r="D331" s="149"/>
      <c r="E331" s="148">
        <v>16344861</v>
      </c>
      <c r="F331" s="148">
        <v>0</v>
      </c>
      <c r="G331" s="147">
        <v>0</v>
      </c>
    </row>
    <row r="332" spans="1:7" ht="25.5" outlineLevel="5" x14ac:dyDescent="0.25">
      <c r="A332" s="146" t="s">
        <v>941</v>
      </c>
      <c r="B332" s="145" t="s">
        <v>930</v>
      </c>
      <c r="C332" s="145" t="s">
        <v>940</v>
      </c>
      <c r="D332" s="144"/>
      <c r="E332" s="143">
        <v>14179337.390000001</v>
      </c>
      <c r="F332" s="143">
        <v>0</v>
      </c>
      <c r="G332" s="142">
        <v>0</v>
      </c>
    </row>
    <row r="333" spans="1:7" outlineLevel="6" x14ac:dyDescent="0.25">
      <c r="A333" s="141" t="s">
        <v>381</v>
      </c>
      <c r="B333" s="140" t="s">
        <v>930</v>
      </c>
      <c r="C333" s="140" t="s">
        <v>940</v>
      </c>
      <c r="D333" s="140" t="s">
        <v>378</v>
      </c>
      <c r="E333" s="139">
        <v>14179337.390000001</v>
      </c>
      <c r="F333" s="139">
        <v>0</v>
      </c>
      <c r="G333" s="138">
        <v>0</v>
      </c>
    </row>
    <row r="334" spans="1:7" outlineLevel="5" x14ac:dyDescent="0.25">
      <c r="A334" s="146" t="s">
        <v>939</v>
      </c>
      <c r="B334" s="145" t="s">
        <v>930</v>
      </c>
      <c r="C334" s="145" t="s">
        <v>938</v>
      </c>
      <c r="D334" s="144"/>
      <c r="E334" s="143">
        <v>1414086.93</v>
      </c>
      <c r="F334" s="143">
        <v>0</v>
      </c>
      <c r="G334" s="142">
        <v>0</v>
      </c>
    </row>
    <row r="335" spans="1:7" outlineLevel="6" x14ac:dyDescent="0.25">
      <c r="A335" s="141" t="s">
        <v>381</v>
      </c>
      <c r="B335" s="140" t="s">
        <v>930</v>
      </c>
      <c r="C335" s="140" t="s">
        <v>938</v>
      </c>
      <c r="D335" s="140" t="s">
        <v>378</v>
      </c>
      <c r="E335" s="139">
        <v>1414086.93</v>
      </c>
      <c r="F335" s="139">
        <v>0</v>
      </c>
      <c r="G335" s="138">
        <v>0</v>
      </c>
    </row>
    <row r="336" spans="1:7" ht="25.5" outlineLevel="5" x14ac:dyDescent="0.25">
      <c r="A336" s="146" t="s">
        <v>937</v>
      </c>
      <c r="B336" s="145" t="s">
        <v>930</v>
      </c>
      <c r="C336" s="145" t="s">
        <v>936</v>
      </c>
      <c r="D336" s="144"/>
      <c r="E336" s="143">
        <v>751436.68</v>
      </c>
      <c r="F336" s="143">
        <v>0</v>
      </c>
      <c r="G336" s="142">
        <v>0</v>
      </c>
    </row>
    <row r="337" spans="1:7" outlineLevel="6" x14ac:dyDescent="0.25">
      <c r="A337" s="141" t="s">
        <v>381</v>
      </c>
      <c r="B337" s="140" t="s">
        <v>930</v>
      </c>
      <c r="C337" s="140" t="s">
        <v>936</v>
      </c>
      <c r="D337" s="140" t="s">
        <v>378</v>
      </c>
      <c r="E337" s="139">
        <v>751436.68</v>
      </c>
      <c r="F337" s="139">
        <v>0</v>
      </c>
      <c r="G337" s="138">
        <v>0</v>
      </c>
    </row>
    <row r="338" spans="1:7" outlineLevel="2" x14ac:dyDescent="0.25">
      <c r="A338" s="161" t="s">
        <v>935</v>
      </c>
      <c r="B338" s="160" t="s">
        <v>930</v>
      </c>
      <c r="C338" s="160" t="s">
        <v>934</v>
      </c>
      <c r="D338" s="159"/>
      <c r="E338" s="158">
        <v>970049.94</v>
      </c>
      <c r="F338" s="158">
        <v>0</v>
      </c>
      <c r="G338" s="157">
        <v>0</v>
      </c>
    </row>
    <row r="339" spans="1:7" outlineLevel="5" x14ac:dyDescent="0.25">
      <c r="A339" s="146" t="s">
        <v>933</v>
      </c>
      <c r="B339" s="145" t="s">
        <v>930</v>
      </c>
      <c r="C339" s="145" t="s">
        <v>932</v>
      </c>
      <c r="D339" s="144"/>
      <c r="E339" s="143">
        <v>511919.28</v>
      </c>
      <c r="F339" s="143">
        <v>0</v>
      </c>
      <c r="G339" s="142">
        <v>0</v>
      </c>
    </row>
    <row r="340" spans="1:7" outlineLevel="6" x14ac:dyDescent="0.25">
      <c r="A340" s="141" t="s">
        <v>442</v>
      </c>
      <c r="B340" s="140" t="s">
        <v>930</v>
      </c>
      <c r="C340" s="140" t="s">
        <v>932</v>
      </c>
      <c r="D340" s="140" t="s">
        <v>440</v>
      </c>
      <c r="E340" s="139">
        <v>511919.28</v>
      </c>
      <c r="F340" s="139">
        <v>0</v>
      </c>
      <c r="G340" s="138">
        <v>0</v>
      </c>
    </row>
    <row r="341" spans="1:7" ht="25.5" outlineLevel="5" x14ac:dyDescent="0.25">
      <c r="A341" s="146" t="s">
        <v>931</v>
      </c>
      <c r="B341" s="145" t="s">
        <v>930</v>
      </c>
      <c r="C341" s="145" t="s">
        <v>929</v>
      </c>
      <c r="D341" s="144"/>
      <c r="E341" s="143">
        <v>458130.66</v>
      </c>
      <c r="F341" s="143">
        <v>0</v>
      </c>
      <c r="G341" s="142">
        <v>0</v>
      </c>
    </row>
    <row r="342" spans="1:7" outlineLevel="6" x14ac:dyDescent="0.25">
      <c r="A342" s="141" t="s">
        <v>442</v>
      </c>
      <c r="B342" s="140" t="s">
        <v>930</v>
      </c>
      <c r="C342" s="140" t="s">
        <v>929</v>
      </c>
      <c r="D342" s="140" t="s">
        <v>440</v>
      </c>
      <c r="E342" s="139">
        <v>458130.66</v>
      </c>
      <c r="F342" s="139">
        <v>0</v>
      </c>
      <c r="G342" s="138">
        <v>0</v>
      </c>
    </row>
    <row r="343" spans="1:7" outlineLevel="1" x14ac:dyDescent="0.25">
      <c r="A343" s="166" t="s">
        <v>928</v>
      </c>
      <c r="B343" s="165" t="s">
        <v>915</v>
      </c>
      <c r="C343" s="164"/>
      <c r="D343" s="164"/>
      <c r="E343" s="163">
        <v>107452634.73999999</v>
      </c>
      <c r="F343" s="163">
        <v>0</v>
      </c>
      <c r="G343" s="162">
        <v>0</v>
      </c>
    </row>
    <row r="344" spans="1:7" ht="25.5" outlineLevel="2" x14ac:dyDescent="0.25">
      <c r="A344" s="161" t="s">
        <v>457</v>
      </c>
      <c r="B344" s="160" t="s">
        <v>915</v>
      </c>
      <c r="C344" s="160" t="s">
        <v>456</v>
      </c>
      <c r="D344" s="159"/>
      <c r="E344" s="158">
        <v>99952634.739999995</v>
      </c>
      <c r="F344" s="158">
        <v>0</v>
      </c>
      <c r="G344" s="157">
        <v>0</v>
      </c>
    </row>
    <row r="345" spans="1:7" outlineLevel="3" x14ac:dyDescent="0.25">
      <c r="A345" s="156" t="s">
        <v>927</v>
      </c>
      <c r="B345" s="155" t="s">
        <v>915</v>
      </c>
      <c r="C345" s="155" t="s">
        <v>926</v>
      </c>
      <c r="D345" s="154"/>
      <c r="E345" s="153">
        <v>99952634.739999995</v>
      </c>
      <c r="F345" s="153">
        <v>0</v>
      </c>
      <c r="G345" s="152">
        <v>0</v>
      </c>
    </row>
    <row r="346" spans="1:7" outlineLevel="4" x14ac:dyDescent="0.25">
      <c r="A346" s="151" t="s">
        <v>925</v>
      </c>
      <c r="B346" s="150" t="s">
        <v>915</v>
      </c>
      <c r="C346" s="150" t="s">
        <v>924</v>
      </c>
      <c r="D346" s="149"/>
      <c r="E346" s="148">
        <v>99952634.739999995</v>
      </c>
      <c r="F346" s="148">
        <v>0</v>
      </c>
      <c r="G346" s="147">
        <v>0</v>
      </c>
    </row>
    <row r="347" spans="1:7" ht="25.5" outlineLevel="5" x14ac:dyDescent="0.25">
      <c r="A347" s="146" t="s">
        <v>923</v>
      </c>
      <c r="B347" s="145" t="s">
        <v>915</v>
      </c>
      <c r="C347" s="145" t="s">
        <v>922</v>
      </c>
      <c r="D347" s="144"/>
      <c r="E347" s="143">
        <v>94954996</v>
      </c>
      <c r="F347" s="143">
        <v>0</v>
      </c>
      <c r="G347" s="142">
        <v>0</v>
      </c>
    </row>
    <row r="348" spans="1:7" outlineLevel="6" x14ac:dyDescent="0.25">
      <c r="A348" s="141" t="s">
        <v>395</v>
      </c>
      <c r="B348" s="140" t="s">
        <v>915</v>
      </c>
      <c r="C348" s="140" t="s">
        <v>922</v>
      </c>
      <c r="D348" s="140" t="s">
        <v>392</v>
      </c>
      <c r="E348" s="139">
        <v>94954996</v>
      </c>
      <c r="F348" s="139">
        <v>0</v>
      </c>
      <c r="G348" s="138">
        <v>0</v>
      </c>
    </row>
    <row r="349" spans="1:7" outlineLevel="5" x14ac:dyDescent="0.25">
      <c r="A349" s="146" t="s">
        <v>921</v>
      </c>
      <c r="B349" s="145" t="s">
        <v>915</v>
      </c>
      <c r="C349" s="145" t="s">
        <v>920</v>
      </c>
      <c r="D349" s="144"/>
      <c r="E349" s="143">
        <v>2498819</v>
      </c>
      <c r="F349" s="143">
        <v>0</v>
      </c>
      <c r="G349" s="142">
        <v>0</v>
      </c>
    </row>
    <row r="350" spans="1:7" outlineLevel="6" x14ac:dyDescent="0.25">
      <c r="A350" s="141" t="s">
        <v>395</v>
      </c>
      <c r="B350" s="140" t="s">
        <v>915</v>
      </c>
      <c r="C350" s="140" t="s">
        <v>920</v>
      </c>
      <c r="D350" s="140" t="s">
        <v>392</v>
      </c>
      <c r="E350" s="139">
        <v>2498819</v>
      </c>
      <c r="F350" s="139">
        <v>0</v>
      </c>
      <c r="G350" s="138">
        <v>0</v>
      </c>
    </row>
    <row r="351" spans="1:7" ht="25.5" outlineLevel="5" x14ac:dyDescent="0.25">
      <c r="A351" s="146" t="s">
        <v>583</v>
      </c>
      <c r="B351" s="145" t="s">
        <v>915</v>
      </c>
      <c r="C351" s="145" t="s">
        <v>919</v>
      </c>
      <c r="D351" s="144"/>
      <c r="E351" s="143">
        <v>2498819.7400000002</v>
      </c>
      <c r="F351" s="143">
        <v>0</v>
      </c>
      <c r="G351" s="142">
        <v>0</v>
      </c>
    </row>
    <row r="352" spans="1:7" outlineLevel="6" x14ac:dyDescent="0.25">
      <c r="A352" s="141" t="s">
        <v>395</v>
      </c>
      <c r="B352" s="140" t="s">
        <v>915</v>
      </c>
      <c r="C352" s="140" t="s">
        <v>919</v>
      </c>
      <c r="D352" s="140" t="s">
        <v>392</v>
      </c>
      <c r="E352" s="139">
        <v>2498819.7400000002</v>
      </c>
      <c r="F352" s="139">
        <v>0</v>
      </c>
      <c r="G352" s="138">
        <v>0</v>
      </c>
    </row>
    <row r="353" spans="1:7" ht="25.5" outlineLevel="2" x14ac:dyDescent="0.25">
      <c r="A353" s="161" t="s">
        <v>548</v>
      </c>
      <c r="B353" s="160" t="s">
        <v>915</v>
      </c>
      <c r="C353" s="160" t="s">
        <v>547</v>
      </c>
      <c r="D353" s="159"/>
      <c r="E353" s="158">
        <v>7500000</v>
      </c>
      <c r="F353" s="158">
        <v>0</v>
      </c>
      <c r="G353" s="157">
        <v>0</v>
      </c>
    </row>
    <row r="354" spans="1:7" outlineLevel="3" x14ac:dyDescent="0.25">
      <c r="A354" s="156" t="s">
        <v>546</v>
      </c>
      <c r="B354" s="155" t="s">
        <v>915</v>
      </c>
      <c r="C354" s="155" t="s">
        <v>545</v>
      </c>
      <c r="D354" s="154"/>
      <c r="E354" s="153">
        <v>7500000</v>
      </c>
      <c r="F354" s="153">
        <v>0</v>
      </c>
      <c r="G354" s="152">
        <v>0</v>
      </c>
    </row>
    <row r="355" spans="1:7" outlineLevel="4" x14ac:dyDescent="0.25">
      <c r="A355" s="151" t="s">
        <v>918</v>
      </c>
      <c r="B355" s="150" t="s">
        <v>915</v>
      </c>
      <c r="C355" s="150" t="s">
        <v>917</v>
      </c>
      <c r="D355" s="149"/>
      <c r="E355" s="148">
        <v>7500000</v>
      </c>
      <c r="F355" s="148">
        <v>0</v>
      </c>
      <c r="G355" s="147">
        <v>0</v>
      </c>
    </row>
    <row r="356" spans="1:7" ht="38.25" outlineLevel="5" x14ac:dyDescent="0.25">
      <c r="A356" s="146" t="s">
        <v>916</v>
      </c>
      <c r="B356" s="145" t="s">
        <v>915</v>
      </c>
      <c r="C356" s="145" t="s">
        <v>914</v>
      </c>
      <c r="D356" s="144"/>
      <c r="E356" s="143">
        <v>7500000</v>
      </c>
      <c r="F356" s="143">
        <v>0</v>
      </c>
      <c r="G356" s="142">
        <v>0</v>
      </c>
    </row>
    <row r="357" spans="1:7" outlineLevel="6" x14ac:dyDescent="0.25">
      <c r="A357" s="141" t="s">
        <v>381</v>
      </c>
      <c r="B357" s="140" t="s">
        <v>915</v>
      </c>
      <c r="C357" s="140" t="s">
        <v>914</v>
      </c>
      <c r="D357" s="140" t="s">
        <v>378</v>
      </c>
      <c r="E357" s="139">
        <v>7500000</v>
      </c>
      <c r="F357" s="139">
        <v>0</v>
      </c>
      <c r="G357" s="138">
        <v>0</v>
      </c>
    </row>
    <row r="358" spans="1:7" outlineLevel="1" x14ac:dyDescent="0.25">
      <c r="A358" s="166" t="s">
        <v>913</v>
      </c>
      <c r="B358" s="165" t="s">
        <v>809</v>
      </c>
      <c r="C358" s="164"/>
      <c r="D358" s="164"/>
      <c r="E358" s="163">
        <v>231801674.56999999</v>
      </c>
      <c r="F358" s="163">
        <v>51554264.659999996</v>
      </c>
      <c r="G358" s="162">
        <v>51554264.659999996</v>
      </c>
    </row>
    <row r="359" spans="1:7" ht="25.5" outlineLevel="2" x14ac:dyDescent="0.25">
      <c r="A359" s="161" t="s">
        <v>912</v>
      </c>
      <c r="B359" s="160" t="s">
        <v>809</v>
      </c>
      <c r="C359" s="160" t="s">
        <v>911</v>
      </c>
      <c r="D359" s="159"/>
      <c r="E359" s="158">
        <v>91248786</v>
      </c>
      <c r="F359" s="158">
        <v>0</v>
      </c>
      <c r="G359" s="157">
        <v>0</v>
      </c>
    </row>
    <row r="360" spans="1:7" outlineLevel="3" x14ac:dyDescent="0.25">
      <c r="A360" s="156" t="s">
        <v>910</v>
      </c>
      <c r="B360" s="155" t="s">
        <v>809</v>
      </c>
      <c r="C360" s="155" t="s">
        <v>909</v>
      </c>
      <c r="D360" s="154"/>
      <c r="E360" s="153">
        <v>91248786</v>
      </c>
      <c r="F360" s="153">
        <v>0</v>
      </c>
      <c r="G360" s="152">
        <v>0</v>
      </c>
    </row>
    <row r="361" spans="1:7" outlineLevel="4" x14ac:dyDescent="0.25">
      <c r="A361" s="151" t="s">
        <v>908</v>
      </c>
      <c r="B361" s="150" t="s">
        <v>809</v>
      </c>
      <c r="C361" s="150" t="s">
        <v>907</v>
      </c>
      <c r="D361" s="149"/>
      <c r="E361" s="148">
        <v>91248786</v>
      </c>
      <c r="F361" s="148">
        <v>0</v>
      </c>
      <c r="G361" s="147">
        <v>0</v>
      </c>
    </row>
    <row r="362" spans="1:7" ht="25.5" outlineLevel="5" x14ac:dyDescent="0.25">
      <c r="A362" s="146" t="s">
        <v>906</v>
      </c>
      <c r="B362" s="145" t="s">
        <v>809</v>
      </c>
      <c r="C362" s="145" t="s">
        <v>905</v>
      </c>
      <c r="D362" s="144"/>
      <c r="E362" s="143">
        <v>12178728.18</v>
      </c>
      <c r="F362" s="143">
        <v>0</v>
      </c>
      <c r="G362" s="142">
        <v>0</v>
      </c>
    </row>
    <row r="363" spans="1:7" outlineLevel="6" x14ac:dyDescent="0.25">
      <c r="A363" s="141" t="s">
        <v>442</v>
      </c>
      <c r="B363" s="140" t="s">
        <v>809</v>
      </c>
      <c r="C363" s="140" t="s">
        <v>905</v>
      </c>
      <c r="D363" s="140" t="s">
        <v>440</v>
      </c>
      <c r="E363" s="139">
        <v>12178728.18</v>
      </c>
      <c r="F363" s="139">
        <v>0</v>
      </c>
      <c r="G363" s="138">
        <v>0</v>
      </c>
    </row>
    <row r="364" spans="1:7" ht="25.5" outlineLevel="5" x14ac:dyDescent="0.25">
      <c r="A364" s="146" t="s">
        <v>904</v>
      </c>
      <c r="B364" s="145" t="s">
        <v>809</v>
      </c>
      <c r="C364" s="145" t="s">
        <v>903</v>
      </c>
      <c r="D364" s="144"/>
      <c r="E364" s="143">
        <v>72598360</v>
      </c>
      <c r="F364" s="143">
        <v>0</v>
      </c>
      <c r="G364" s="142">
        <v>0</v>
      </c>
    </row>
    <row r="365" spans="1:7" outlineLevel="6" x14ac:dyDescent="0.25">
      <c r="A365" s="141" t="s">
        <v>442</v>
      </c>
      <c r="B365" s="140" t="s">
        <v>809</v>
      </c>
      <c r="C365" s="140" t="s">
        <v>903</v>
      </c>
      <c r="D365" s="140" t="s">
        <v>440</v>
      </c>
      <c r="E365" s="139">
        <v>72598360</v>
      </c>
      <c r="F365" s="139">
        <v>0</v>
      </c>
      <c r="G365" s="138">
        <v>0</v>
      </c>
    </row>
    <row r="366" spans="1:7" ht="38.25" outlineLevel="5" x14ac:dyDescent="0.25">
      <c r="A366" s="146" t="s">
        <v>902</v>
      </c>
      <c r="B366" s="145" t="s">
        <v>809</v>
      </c>
      <c r="C366" s="145" t="s">
        <v>901</v>
      </c>
      <c r="D366" s="144"/>
      <c r="E366" s="143">
        <v>6471697.8200000003</v>
      </c>
      <c r="F366" s="143">
        <v>0</v>
      </c>
      <c r="G366" s="142">
        <v>0</v>
      </c>
    </row>
    <row r="367" spans="1:7" outlineLevel="6" x14ac:dyDescent="0.25">
      <c r="A367" s="141" t="s">
        <v>442</v>
      </c>
      <c r="B367" s="140" t="s">
        <v>809</v>
      </c>
      <c r="C367" s="140" t="s">
        <v>901</v>
      </c>
      <c r="D367" s="140" t="s">
        <v>440</v>
      </c>
      <c r="E367" s="139">
        <v>6471697.8200000003</v>
      </c>
      <c r="F367" s="139">
        <v>0</v>
      </c>
      <c r="G367" s="138">
        <v>0</v>
      </c>
    </row>
    <row r="368" spans="1:7" ht="25.5" outlineLevel="2" x14ac:dyDescent="0.25">
      <c r="A368" s="161" t="s">
        <v>548</v>
      </c>
      <c r="B368" s="160" t="s">
        <v>809</v>
      </c>
      <c r="C368" s="160" t="s">
        <v>547</v>
      </c>
      <c r="D368" s="159"/>
      <c r="E368" s="158">
        <v>23496263.899999999</v>
      </c>
      <c r="F368" s="158">
        <v>8568950.8499999996</v>
      </c>
      <c r="G368" s="157">
        <v>8568950.8499999996</v>
      </c>
    </row>
    <row r="369" spans="1:7" outlineLevel="3" x14ac:dyDescent="0.25">
      <c r="A369" s="156" t="s">
        <v>546</v>
      </c>
      <c r="B369" s="155" t="s">
        <v>809</v>
      </c>
      <c r="C369" s="155" t="s">
        <v>545</v>
      </c>
      <c r="D369" s="154"/>
      <c r="E369" s="153">
        <v>23496263.899999999</v>
      </c>
      <c r="F369" s="153">
        <v>8568950.8499999996</v>
      </c>
      <c r="G369" s="152">
        <v>8568950.8499999996</v>
      </c>
    </row>
    <row r="370" spans="1:7" outlineLevel="4" x14ac:dyDescent="0.25">
      <c r="A370" s="151" t="s">
        <v>900</v>
      </c>
      <c r="B370" s="150" t="s">
        <v>809</v>
      </c>
      <c r="C370" s="150" t="s">
        <v>899</v>
      </c>
      <c r="D370" s="149"/>
      <c r="E370" s="148">
        <v>3491086.33</v>
      </c>
      <c r="F370" s="148">
        <v>3491086.33</v>
      </c>
      <c r="G370" s="147">
        <v>3491086.33</v>
      </c>
    </row>
    <row r="371" spans="1:7" outlineLevel="5" x14ac:dyDescent="0.25">
      <c r="A371" s="146" t="s">
        <v>898</v>
      </c>
      <c r="B371" s="145" t="s">
        <v>809</v>
      </c>
      <c r="C371" s="145" t="s">
        <v>897</v>
      </c>
      <c r="D371" s="144"/>
      <c r="E371" s="143">
        <v>3176753</v>
      </c>
      <c r="F371" s="143">
        <v>3176753</v>
      </c>
      <c r="G371" s="142">
        <v>3176753</v>
      </c>
    </row>
    <row r="372" spans="1:7" outlineLevel="6" x14ac:dyDescent="0.25">
      <c r="A372" s="141" t="s">
        <v>442</v>
      </c>
      <c r="B372" s="140" t="s">
        <v>809</v>
      </c>
      <c r="C372" s="140" t="s">
        <v>897</v>
      </c>
      <c r="D372" s="140" t="s">
        <v>440</v>
      </c>
      <c r="E372" s="139">
        <v>3176753</v>
      </c>
      <c r="F372" s="139">
        <v>3176753</v>
      </c>
      <c r="G372" s="138">
        <v>3176753</v>
      </c>
    </row>
    <row r="373" spans="1:7" outlineLevel="5" x14ac:dyDescent="0.25">
      <c r="A373" s="146" t="s">
        <v>896</v>
      </c>
      <c r="B373" s="145" t="s">
        <v>809</v>
      </c>
      <c r="C373" s="145" t="s">
        <v>895</v>
      </c>
      <c r="D373" s="144"/>
      <c r="E373" s="143">
        <v>314333.33</v>
      </c>
      <c r="F373" s="143">
        <v>314333.33</v>
      </c>
      <c r="G373" s="142">
        <v>314333.33</v>
      </c>
    </row>
    <row r="374" spans="1:7" outlineLevel="6" x14ac:dyDescent="0.25">
      <c r="A374" s="141" t="s">
        <v>442</v>
      </c>
      <c r="B374" s="140" t="s">
        <v>809</v>
      </c>
      <c r="C374" s="140" t="s">
        <v>895</v>
      </c>
      <c r="D374" s="140" t="s">
        <v>440</v>
      </c>
      <c r="E374" s="139">
        <v>314333.33</v>
      </c>
      <c r="F374" s="139">
        <v>314333.33</v>
      </c>
      <c r="G374" s="138">
        <v>314333.33</v>
      </c>
    </row>
    <row r="375" spans="1:7" outlineLevel="4" x14ac:dyDescent="0.25">
      <c r="A375" s="151" t="s">
        <v>544</v>
      </c>
      <c r="B375" s="150" t="s">
        <v>809</v>
      </c>
      <c r="C375" s="150" t="s">
        <v>543</v>
      </c>
      <c r="D375" s="149"/>
      <c r="E375" s="148">
        <v>146874.85</v>
      </c>
      <c r="F375" s="148">
        <v>101900</v>
      </c>
      <c r="G375" s="147">
        <v>101900</v>
      </c>
    </row>
    <row r="376" spans="1:7" outlineLevel="5" x14ac:dyDescent="0.25">
      <c r="A376" s="146" t="s">
        <v>894</v>
      </c>
      <c r="B376" s="145" t="s">
        <v>809</v>
      </c>
      <c r="C376" s="145" t="s">
        <v>893</v>
      </c>
      <c r="D376" s="144"/>
      <c r="E376" s="143">
        <v>101900</v>
      </c>
      <c r="F376" s="143">
        <v>101900</v>
      </c>
      <c r="G376" s="142">
        <v>101900</v>
      </c>
    </row>
    <row r="377" spans="1:7" outlineLevel="6" x14ac:dyDescent="0.25">
      <c r="A377" s="141" t="s">
        <v>442</v>
      </c>
      <c r="B377" s="140" t="s">
        <v>809</v>
      </c>
      <c r="C377" s="140" t="s">
        <v>893</v>
      </c>
      <c r="D377" s="140" t="s">
        <v>440</v>
      </c>
      <c r="E377" s="139">
        <v>101900</v>
      </c>
      <c r="F377" s="139">
        <v>101900</v>
      </c>
      <c r="G377" s="138">
        <v>101900</v>
      </c>
    </row>
    <row r="378" spans="1:7" ht="38.25" outlineLevel="5" x14ac:dyDescent="0.25">
      <c r="A378" s="146" t="s">
        <v>892</v>
      </c>
      <c r="B378" s="145" t="s">
        <v>809</v>
      </c>
      <c r="C378" s="145" t="s">
        <v>891</v>
      </c>
      <c r="D378" s="144"/>
      <c r="E378" s="143">
        <v>44974.85</v>
      </c>
      <c r="F378" s="143">
        <v>0</v>
      </c>
      <c r="G378" s="142">
        <v>0</v>
      </c>
    </row>
    <row r="379" spans="1:7" outlineLevel="6" x14ac:dyDescent="0.25">
      <c r="A379" s="141" t="s">
        <v>442</v>
      </c>
      <c r="B379" s="140" t="s">
        <v>809</v>
      </c>
      <c r="C379" s="140" t="s">
        <v>891</v>
      </c>
      <c r="D379" s="140" t="s">
        <v>440</v>
      </c>
      <c r="E379" s="139">
        <v>44974.85</v>
      </c>
      <c r="F379" s="139">
        <v>0</v>
      </c>
      <c r="G379" s="138">
        <v>0</v>
      </c>
    </row>
    <row r="380" spans="1:7" outlineLevel="4" x14ac:dyDescent="0.25">
      <c r="A380" s="151" t="s">
        <v>890</v>
      </c>
      <c r="B380" s="150" t="s">
        <v>809</v>
      </c>
      <c r="C380" s="150" t="s">
        <v>889</v>
      </c>
      <c r="D380" s="149"/>
      <c r="E380" s="148">
        <v>18774302.719999999</v>
      </c>
      <c r="F380" s="148">
        <v>3891964.52</v>
      </c>
      <c r="G380" s="147">
        <v>3891964.52</v>
      </c>
    </row>
    <row r="381" spans="1:7" outlineLevel="5" x14ac:dyDescent="0.25">
      <c r="A381" s="146" t="s">
        <v>888</v>
      </c>
      <c r="B381" s="145" t="s">
        <v>809</v>
      </c>
      <c r="C381" s="145" t="s">
        <v>887</v>
      </c>
      <c r="D381" s="144"/>
      <c r="E381" s="143">
        <v>3139251.1</v>
      </c>
      <c r="F381" s="143">
        <v>2994807</v>
      </c>
      <c r="G381" s="142">
        <v>2994807</v>
      </c>
    </row>
    <row r="382" spans="1:7" outlineLevel="6" x14ac:dyDescent="0.25">
      <c r="A382" s="141" t="s">
        <v>442</v>
      </c>
      <c r="B382" s="140" t="s">
        <v>809</v>
      </c>
      <c r="C382" s="140" t="s">
        <v>887</v>
      </c>
      <c r="D382" s="140" t="s">
        <v>440</v>
      </c>
      <c r="E382" s="139">
        <v>3139251.1</v>
      </c>
      <c r="F382" s="139">
        <v>2994807</v>
      </c>
      <c r="G382" s="138">
        <v>2994807</v>
      </c>
    </row>
    <row r="383" spans="1:7" ht="25.5" outlineLevel="5" x14ac:dyDescent="0.25">
      <c r="A383" s="146" t="s">
        <v>886</v>
      </c>
      <c r="B383" s="145" t="s">
        <v>809</v>
      </c>
      <c r="C383" s="145" t="s">
        <v>885</v>
      </c>
      <c r="D383" s="144"/>
      <c r="E383" s="143">
        <v>10696423</v>
      </c>
      <c r="F383" s="143">
        <v>0</v>
      </c>
      <c r="G383" s="142">
        <v>0</v>
      </c>
    </row>
    <row r="384" spans="1:7" outlineLevel="6" x14ac:dyDescent="0.25">
      <c r="A384" s="141" t="s">
        <v>442</v>
      </c>
      <c r="B384" s="140" t="s">
        <v>809</v>
      </c>
      <c r="C384" s="140" t="s">
        <v>885</v>
      </c>
      <c r="D384" s="140" t="s">
        <v>440</v>
      </c>
      <c r="E384" s="139">
        <v>10696423</v>
      </c>
      <c r="F384" s="139">
        <v>0</v>
      </c>
      <c r="G384" s="138">
        <v>0</v>
      </c>
    </row>
    <row r="385" spans="1:7" outlineLevel="5" x14ac:dyDescent="0.25">
      <c r="A385" s="146" t="s">
        <v>884</v>
      </c>
      <c r="B385" s="145" t="s">
        <v>809</v>
      </c>
      <c r="C385" s="145" t="s">
        <v>883</v>
      </c>
      <c r="D385" s="144"/>
      <c r="E385" s="143">
        <v>280000</v>
      </c>
      <c r="F385" s="143">
        <v>0</v>
      </c>
      <c r="G385" s="142">
        <v>0</v>
      </c>
    </row>
    <row r="386" spans="1:7" outlineLevel="6" x14ac:dyDescent="0.25">
      <c r="A386" s="141" t="s">
        <v>442</v>
      </c>
      <c r="B386" s="140" t="s">
        <v>809</v>
      </c>
      <c r="C386" s="140" t="s">
        <v>883</v>
      </c>
      <c r="D386" s="140" t="s">
        <v>440</v>
      </c>
      <c r="E386" s="139">
        <v>280000</v>
      </c>
      <c r="F386" s="139">
        <v>0</v>
      </c>
      <c r="G386" s="138">
        <v>0</v>
      </c>
    </row>
    <row r="387" spans="1:7" outlineLevel="5" x14ac:dyDescent="0.25">
      <c r="A387" s="146" t="s">
        <v>882</v>
      </c>
      <c r="B387" s="145" t="s">
        <v>809</v>
      </c>
      <c r="C387" s="145" t="s">
        <v>881</v>
      </c>
      <c r="D387" s="144"/>
      <c r="E387" s="143">
        <v>113305</v>
      </c>
      <c r="F387" s="143">
        <v>113305</v>
      </c>
      <c r="G387" s="142">
        <v>113305</v>
      </c>
    </row>
    <row r="388" spans="1:7" outlineLevel="6" x14ac:dyDescent="0.25">
      <c r="A388" s="141" t="s">
        <v>442</v>
      </c>
      <c r="B388" s="140" t="s">
        <v>809</v>
      </c>
      <c r="C388" s="140" t="s">
        <v>881</v>
      </c>
      <c r="D388" s="140" t="s">
        <v>440</v>
      </c>
      <c r="E388" s="139">
        <v>113305</v>
      </c>
      <c r="F388" s="139">
        <v>113305</v>
      </c>
      <c r="G388" s="138">
        <v>113305</v>
      </c>
    </row>
    <row r="389" spans="1:7" outlineLevel="5" x14ac:dyDescent="0.25">
      <c r="A389" s="146" t="s">
        <v>880</v>
      </c>
      <c r="B389" s="145" t="s">
        <v>809</v>
      </c>
      <c r="C389" s="145" t="s">
        <v>879</v>
      </c>
      <c r="D389" s="144"/>
      <c r="E389" s="143">
        <v>403658</v>
      </c>
      <c r="F389" s="143">
        <v>0</v>
      </c>
      <c r="G389" s="142">
        <v>0</v>
      </c>
    </row>
    <row r="390" spans="1:7" outlineLevel="6" x14ac:dyDescent="0.25">
      <c r="A390" s="141" t="s">
        <v>442</v>
      </c>
      <c r="B390" s="140" t="s">
        <v>809</v>
      </c>
      <c r="C390" s="140" t="s">
        <v>879</v>
      </c>
      <c r="D390" s="140" t="s">
        <v>440</v>
      </c>
      <c r="E390" s="139">
        <v>403658</v>
      </c>
      <c r="F390" s="139">
        <v>0</v>
      </c>
      <c r="G390" s="138">
        <v>0</v>
      </c>
    </row>
    <row r="391" spans="1:7" outlineLevel="5" x14ac:dyDescent="0.25">
      <c r="A391" s="146" t="s">
        <v>878</v>
      </c>
      <c r="B391" s="145" t="s">
        <v>809</v>
      </c>
      <c r="C391" s="145" t="s">
        <v>877</v>
      </c>
      <c r="D391" s="144"/>
      <c r="E391" s="143">
        <v>815992.72</v>
      </c>
      <c r="F391" s="143">
        <v>783852.52</v>
      </c>
      <c r="G391" s="142">
        <v>783852.52</v>
      </c>
    </row>
    <row r="392" spans="1:7" outlineLevel="6" x14ac:dyDescent="0.25">
      <c r="A392" s="141" t="s">
        <v>442</v>
      </c>
      <c r="B392" s="140" t="s">
        <v>809</v>
      </c>
      <c r="C392" s="140" t="s">
        <v>877</v>
      </c>
      <c r="D392" s="140" t="s">
        <v>440</v>
      </c>
      <c r="E392" s="139">
        <v>815992.72</v>
      </c>
      <c r="F392" s="139">
        <v>783852.52</v>
      </c>
      <c r="G392" s="138">
        <v>783852.52</v>
      </c>
    </row>
    <row r="393" spans="1:7" outlineLevel="5" x14ac:dyDescent="0.25">
      <c r="A393" s="146" t="s">
        <v>876</v>
      </c>
      <c r="B393" s="145" t="s">
        <v>809</v>
      </c>
      <c r="C393" s="145" t="s">
        <v>875</v>
      </c>
      <c r="D393" s="144"/>
      <c r="E393" s="143">
        <v>325672.90000000002</v>
      </c>
      <c r="F393" s="143">
        <v>0</v>
      </c>
      <c r="G393" s="142">
        <v>0</v>
      </c>
    </row>
    <row r="394" spans="1:7" outlineLevel="6" x14ac:dyDescent="0.25">
      <c r="A394" s="141" t="s">
        <v>442</v>
      </c>
      <c r="B394" s="140" t="s">
        <v>809</v>
      </c>
      <c r="C394" s="140" t="s">
        <v>875</v>
      </c>
      <c r="D394" s="140" t="s">
        <v>440</v>
      </c>
      <c r="E394" s="139">
        <v>325672.90000000002</v>
      </c>
      <c r="F394" s="139">
        <v>0</v>
      </c>
      <c r="G394" s="138">
        <v>0</v>
      </c>
    </row>
    <row r="395" spans="1:7" outlineLevel="5" x14ac:dyDescent="0.25">
      <c r="A395" s="146" t="s">
        <v>874</v>
      </c>
      <c r="B395" s="145" t="s">
        <v>809</v>
      </c>
      <c r="C395" s="145" t="s">
        <v>873</v>
      </c>
      <c r="D395" s="144"/>
      <c r="E395" s="143">
        <v>3000000</v>
      </c>
      <c r="F395" s="143">
        <v>0</v>
      </c>
      <c r="G395" s="142">
        <v>0</v>
      </c>
    </row>
    <row r="396" spans="1:7" outlineLevel="6" x14ac:dyDescent="0.25">
      <c r="A396" s="141" t="s">
        <v>442</v>
      </c>
      <c r="B396" s="140" t="s">
        <v>809</v>
      </c>
      <c r="C396" s="140" t="s">
        <v>873</v>
      </c>
      <c r="D396" s="140" t="s">
        <v>440</v>
      </c>
      <c r="E396" s="139">
        <v>3000000</v>
      </c>
      <c r="F396" s="139">
        <v>0</v>
      </c>
      <c r="G396" s="138">
        <v>0</v>
      </c>
    </row>
    <row r="397" spans="1:7" outlineLevel="4" x14ac:dyDescent="0.25">
      <c r="A397" s="151" t="s">
        <v>872</v>
      </c>
      <c r="B397" s="150" t="s">
        <v>809</v>
      </c>
      <c r="C397" s="150" t="s">
        <v>871</v>
      </c>
      <c r="D397" s="149"/>
      <c r="E397" s="148">
        <v>1084000</v>
      </c>
      <c r="F397" s="148">
        <v>1084000</v>
      </c>
      <c r="G397" s="147">
        <v>1084000</v>
      </c>
    </row>
    <row r="398" spans="1:7" outlineLevel="5" x14ac:dyDescent="0.25">
      <c r="A398" s="146" t="s">
        <v>870</v>
      </c>
      <c r="B398" s="145" t="s">
        <v>809</v>
      </c>
      <c r="C398" s="145" t="s">
        <v>869</v>
      </c>
      <c r="D398" s="144"/>
      <c r="E398" s="143">
        <v>1084000</v>
      </c>
      <c r="F398" s="143">
        <v>1084000</v>
      </c>
      <c r="G398" s="142">
        <v>1084000</v>
      </c>
    </row>
    <row r="399" spans="1:7" outlineLevel="6" x14ac:dyDescent="0.25">
      <c r="A399" s="141" t="s">
        <v>442</v>
      </c>
      <c r="B399" s="140" t="s">
        <v>809</v>
      </c>
      <c r="C399" s="140" t="s">
        <v>869</v>
      </c>
      <c r="D399" s="140" t="s">
        <v>440</v>
      </c>
      <c r="E399" s="139">
        <v>1084000</v>
      </c>
      <c r="F399" s="139">
        <v>1084000</v>
      </c>
      <c r="G399" s="138">
        <v>1084000</v>
      </c>
    </row>
    <row r="400" spans="1:7" ht="25.5" outlineLevel="2" x14ac:dyDescent="0.25">
      <c r="A400" s="161" t="s">
        <v>471</v>
      </c>
      <c r="B400" s="160" t="s">
        <v>809</v>
      </c>
      <c r="C400" s="160" t="s">
        <v>470</v>
      </c>
      <c r="D400" s="159"/>
      <c r="E400" s="158">
        <v>37323860.18</v>
      </c>
      <c r="F400" s="158">
        <v>25113422.609999999</v>
      </c>
      <c r="G400" s="157">
        <v>25113422.609999999</v>
      </c>
    </row>
    <row r="401" spans="1:7" ht="38.25" outlineLevel="3" x14ac:dyDescent="0.25">
      <c r="A401" s="156" t="s">
        <v>868</v>
      </c>
      <c r="B401" s="155" t="s">
        <v>809</v>
      </c>
      <c r="C401" s="155" t="s">
        <v>867</v>
      </c>
      <c r="D401" s="154"/>
      <c r="E401" s="153">
        <v>26476631.190000001</v>
      </c>
      <c r="F401" s="153">
        <v>24391326.280000001</v>
      </c>
      <c r="G401" s="152">
        <v>24391326.280000001</v>
      </c>
    </row>
    <row r="402" spans="1:7" ht="25.5" outlineLevel="4" x14ac:dyDescent="0.25">
      <c r="A402" s="151" t="s">
        <v>866</v>
      </c>
      <c r="B402" s="150" t="s">
        <v>809</v>
      </c>
      <c r="C402" s="150" t="s">
        <v>865</v>
      </c>
      <c r="D402" s="149"/>
      <c r="E402" s="148">
        <v>6184379</v>
      </c>
      <c r="F402" s="148">
        <v>6150780</v>
      </c>
      <c r="G402" s="147">
        <v>6150780</v>
      </c>
    </row>
    <row r="403" spans="1:7" ht="25.5" outlineLevel="5" x14ac:dyDescent="0.25">
      <c r="A403" s="146" t="s">
        <v>864</v>
      </c>
      <c r="B403" s="145" t="s">
        <v>809</v>
      </c>
      <c r="C403" s="145" t="s">
        <v>863</v>
      </c>
      <c r="D403" s="144"/>
      <c r="E403" s="143">
        <v>6184379</v>
      </c>
      <c r="F403" s="143">
        <v>6150780</v>
      </c>
      <c r="G403" s="142">
        <v>6150780</v>
      </c>
    </row>
    <row r="404" spans="1:7" outlineLevel="6" x14ac:dyDescent="0.25">
      <c r="A404" s="141" t="s">
        <v>442</v>
      </c>
      <c r="B404" s="140" t="s">
        <v>809</v>
      </c>
      <c r="C404" s="140" t="s">
        <v>863</v>
      </c>
      <c r="D404" s="140" t="s">
        <v>440</v>
      </c>
      <c r="E404" s="139">
        <v>6184379</v>
      </c>
      <c r="F404" s="139">
        <v>6150780</v>
      </c>
      <c r="G404" s="138">
        <v>6150780</v>
      </c>
    </row>
    <row r="405" spans="1:7" ht="25.5" outlineLevel="4" x14ac:dyDescent="0.25">
      <c r="A405" s="151" t="s">
        <v>862</v>
      </c>
      <c r="B405" s="150" t="s">
        <v>809</v>
      </c>
      <c r="C405" s="150" t="s">
        <v>861</v>
      </c>
      <c r="D405" s="149"/>
      <c r="E405" s="148">
        <v>20292252.190000001</v>
      </c>
      <c r="F405" s="148">
        <v>18240546.280000001</v>
      </c>
      <c r="G405" s="147">
        <v>18240546.280000001</v>
      </c>
    </row>
    <row r="406" spans="1:7" ht="25.5" outlineLevel="5" x14ac:dyDescent="0.25">
      <c r="A406" s="146" t="s">
        <v>860</v>
      </c>
      <c r="B406" s="145" t="s">
        <v>809</v>
      </c>
      <c r="C406" s="145" t="s">
        <v>859</v>
      </c>
      <c r="D406" s="144"/>
      <c r="E406" s="143">
        <v>10000000</v>
      </c>
      <c r="F406" s="143">
        <v>10000000</v>
      </c>
      <c r="G406" s="142">
        <v>10000000</v>
      </c>
    </row>
    <row r="407" spans="1:7" outlineLevel="6" x14ac:dyDescent="0.25">
      <c r="A407" s="141" t="s">
        <v>442</v>
      </c>
      <c r="B407" s="140" t="s">
        <v>809</v>
      </c>
      <c r="C407" s="140" t="s">
        <v>859</v>
      </c>
      <c r="D407" s="140" t="s">
        <v>440</v>
      </c>
      <c r="E407" s="139">
        <v>10000000</v>
      </c>
      <c r="F407" s="139">
        <v>10000000</v>
      </c>
      <c r="G407" s="138">
        <v>10000000</v>
      </c>
    </row>
    <row r="408" spans="1:7" ht="25.5" outlineLevel="5" x14ac:dyDescent="0.25">
      <c r="A408" s="146" t="s">
        <v>858</v>
      </c>
      <c r="B408" s="145" t="s">
        <v>809</v>
      </c>
      <c r="C408" s="145" t="s">
        <v>857</v>
      </c>
      <c r="D408" s="144"/>
      <c r="E408" s="143">
        <v>10292252.189999999</v>
      </c>
      <c r="F408" s="143">
        <v>8240546.2800000003</v>
      </c>
      <c r="G408" s="142">
        <v>8240546.2800000003</v>
      </c>
    </row>
    <row r="409" spans="1:7" outlineLevel="6" x14ac:dyDescent="0.25">
      <c r="A409" s="141" t="s">
        <v>442</v>
      </c>
      <c r="B409" s="140" t="s">
        <v>809</v>
      </c>
      <c r="C409" s="140" t="s">
        <v>857</v>
      </c>
      <c r="D409" s="140" t="s">
        <v>440</v>
      </c>
      <c r="E409" s="139">
        <v>10292252.189999999</v>
      </c>
      <c r="F409" s="139">
        <v>8240546.2800000003</v>
      </c>
      <c r="G409" s="138">
        <v>8240546.2800000003</v>
      </c>
    </row>
    <row r="410" spans="1:7" ht="25.5" outlineLevel="3" x14ac:dyDescent="0.25">
      <c r="A410" s="156" t="s">
        <v>856</v>
      </c>
      <c r="B410" s="155" t="s">
        <v>809</v>
      </c>
      <c r="C410" s="155" t="s">
        <v>855</v>
      </c>
      <c r="D410" s="154"/>
      <c r="E410" s="153">
        <v>10847228.99</v>
      </c>
      <c r="F410" s="153">
        <v>722096.33</v>
      </c>
      <c r="G410" s="152">
        <v>722096.33</v>
      </c>
    </row>
    <row r="411" spans="1:7" outlineLevel="4" x14ac:dyDescent="0.25">
      <c r="A411" s="151" t="s">
        <v>854</v>
      </c>
      <c r="B411" s="150" t="s">
        <v>809</v>
      </c>
      <c r="C411" s="150" t="s">
        <v>853</v>
      </c>
      <c r="D411" s="149"/>
      <c r="E411" s="148">
        <v>1205012.99</v>
      </c>
      <c r="F411" s="148">
        <v>542096.32999999996</v>
      </c>
      <c r="G411" s="147">
        <v>542096.32999999996</v>
      </c>
    </row>
    <row r="412" spans="1:7" ht="25.5" outlineLevel="5" x14ac:dyDescent="0.25">
      <c r="A412" s="146" t="s">
        <v>852</v>
      </c>
      <c r="B412" s="145" t="s">
        <v>809</v>
      </c>
      <c r="C412" s="145" t="s">
        <v>851</v>
      </c>
      <c r="D412" s="144"/>
      <c r="E412" s="143">
        <v>1193579.6599999999</v>
      </c>
      <c r="F412" s="143">
        <v>530663</v>
      </c>
      <c r="G412" s="142">
        <v>530663</v>
      </c>
    </row>
    <row r="413" spans="1:7" outlineLevel="6" x14ac:dyDescent="0.25">
      <c r="A413" s="141" t="s">
        <v>442</v>
      </c>
      <c r="B413" s="140" t="s">
        <v>809</v>
      </c>
      <c r="C413" s="140" t="s">
        <v>851</v>
      </c>
      <c r="D413" s="140" t="s">
        <v>440</v>
      </c>
      <c r="E413" s="139">
        <v>1193579.6599999999</v>
      </c>
      <c r="F413" s="139">
        <v>530663</v>
      </c>
      <c r="G413" s="138">
        <v>530663</v>
      </c>
    </row>
    <row r="414" spans="1:7" ht="38.25" outlineLevel="5" x14ac:dyDescent="0.25">
      <c r="A414" s="146" t="s">
        <v>850</v>
      </c>
      <c r="B414" s="145" t="s">
        <v>809</v>
      </c>
      <c r="C414" s="145" t="s">
        <v>849</v>
      </c>
      <c r="D414" s="144"/>
      <c r="E414" s="143">
        <v>11433.33</v>
      </c>
      <c r="F414" s="143">
        <v>11433.33</v>
      </c>
      <c r="G414" s="142">
        <v>11433.33</v>
      </c>
    </row>
    <row r="415" spans="1:7" outlineLevel="6" x14ac:dyDescent="0.25">
      <c r="A415" s="141" t="s">
        <v>442</v>
      </c>
      <c r="B415" s="140" t="s">
        <v>809</v>
      </c>
      <c r="C415" s="140" t="s">
        <v>849</v>
      </c>
      <c r="D415" s="140" t="s">
        <v>440</v>
      </c>
      <c r="E415" s="139">
        <v>11433.33</v>
      </c>
      <c r="F415" s="139">
        <v>11433.33</v>
      </c>
      <c r="G415" s="138">
        <v>11433.33</v>
      </c>
    </row>
    <row r="416" spans="1:7" ht="25.5" outlineLevel="4" x14ac:dyDescent="0.25">
      <c r="A416" s="151" t="s">
        <v>848</v>
      </c>
      <c r="B416" s="150" t="s">
        <v>809</v>
      </c>
      <c r="C416" s="150" t="s">
        <v>847</v>
      </c>
      <c r="D416" s="149"/>
      <c r="E416" s="148">
        <v>9642216</v>
      </c>
      <c r="F416" s="148">
        <v>180000</v>
      </c>
      <c r="G416" s="147">
        <v>180000</v>
      </c>
    </row>
    <row r="417" spans="1:7" ht="25.5" outlineLevel="5" x14ac:dyDescent="0.25">
      <c r="A417" s="146" t="s">
        <v>846</v>
      </c>
      <c r="B417" s="145" t="s">
        <v>809</v>
      </c>
      <c r="C417" s="145" t="s">
        <v>845</v>
      </c>
      <c r="D417" s="144"/>
      <c r="E417" s="143">
        <v>9642216</v>
      </c>
      <c r="F417" s="143">
        <v>180000</v>
      </c>
      <c r="G417" s="142">
        <v>180000</v>
      </c>
    </row>
    <row r="418" spans="1:7" outlineLevel="6" x14ac:dyDescent="0.25">
      <c r="A418" s="141" t="s">
        <v>442</v>
      </c>
      <c r="B418" s="140" t="s">
        <v>809</v>
      </c>
      <c r="C418" s="140" t="s">
        <v>845</v>
      </c>
      <c r="D418" s="140" t="s">
        <v>440</v>
      </c>
      <c r="E418" s="139">
        <v>9642216</v>
      </c>
      <c r="F418" s="139">
        <v>180000</v>
      </c>
      <c r="G418" s="138">
        <v>180000</v>
      </c>
    </row>
    <row r="419" spans="1:7" ht="25.5" outlineLevel="2" x14ac:dyDescent="0.25">
      <c r="A419" s="161" t="s">
        <v>638</v>
      </c>
      <c r="B419" s="160" t="s">
        <v>809</v>
      </c>
      <c r="C419" s="160" t="s">
        <v>637</v>
      </c>
      <c r="D419" s="159"/>
      <c r="E419" s="158">
        <v>2590384.91</v>
      </c>
      <c r="F419" s="158">
        <v>2141953.91</v>
      </c>
      <c r="G419" s="157">
        <v>2141953.91</v>
      </c>
    </row>
    <row r="420" spans="1:7" outlineLevel="4" x14ac:dyDescent="0.25">
      <c r="A420" s="151" t="s">
        <v>844</v>
      </c>
      <c r="B420" s="150" t="s">
        <v>809</v>
      </c>
      <c r="C420" s="150" t="s">
        <v>843</v>
      </c>
      <c r="D420" s="149"/>
      <c r="E420" s="148">
        <v>2590384.91</v>
      </c>
      <c r="F420" s="148">
        <v>2141953.91</v>
      </c>
      <c r="G420" s="147">
        <v>2141953.91</v>
      </c>
    </row>
    <row r="421" spans="1:7" outlineLevel="5" x14ac:dyDescent="0.25">
      <c r="A421" s="146" t="s">
        <v>842</v>
      </c>
      <c r="B421" s="145" t="s">
        <v>809</v>
      </c>
      <c r="C421" s="145" t="s">
        <v>841</v>
      </c>
      <c r="D421" s="144"/>
      <c r="E421" s="143">
        <v>240340</v>
      </c>
      <c r="F421" s="143">
        <v>113440</v>
      </c>
      <c r="G421" s="142">
        <v>113440</v>
      </c>
    </row>
    <row r="422" spans="1:7" outlineLevel="6" x14ac:dyDescent="0.25">
      <c r="A422" s="141" t="s">
        <v>442</v>
      </c>
      <c r="B422" s="140" t="s">
        <v>809</v>
      </c>
      <c r="C422" s="140" t="s">
        <v>841</v>
      </c>
      <c r="D422" s="140" t="s">
        <v>440</v>
      </c>
      <c r="E422" s="139">
        <v>240340</v>
      </c>
      <c r="F422" s="139">
        <v>113440</v>
      </c>
      <c r="G422" s="138">
        <v>113440</v>
      </c>
    </row>
    <row r="423" spans="1:7" outlineLevel="5" x14ac:dyDescent="0.25">
      <c r="A423" s="146" t="s">
        <v>840</v>
      </c>
      <c r="B423" s="145" t="s">
        <v>809</v>
      </c>
      <c r="C423" s="145" t="s">
        <v>839</v>
      </c>
      <c r="D423" s="144"/>
      <c r="E423" s="143">
        <v>896989</v>
      </c>
      <c r="F423" s="143">
        <v>575458</v>
      </c>
      <c r="G423" s="142">
        <v>575458</v>
      </c>
    </row>
    <row r="424" spans="1:7" outlineLevel="6" x14ac:dyDescent="0.25">
      <c r="A424" s="141" t="s">
        <v>442</v>
      </c>
      <c r="B424" s="140" t="s">
        <v>809</v>
      </c>
      <c r="C424" s="140" t="s">
        <v>839</v>
      </c>
      <c r="D424" s="140" t="s">
        <v>440</v>
      </c>
      <c r="E424" s="139">
        <v>896989</v>
      </c>
      <c r="F424" s="139">
        <v>575458</v>
      </c>
      <c r="G424" s="138">
        <v>575458</v>
      </c>
    </row>
    <row r="425" spans="1:7" outlineLevel="5" x14ac:dyDescent="0.25">
      <c r="A425" s="146" t="s">
        <v>838</v>
      </c>
      <c r="B425" s="145" t="s">
        <v>809</v>
      </c>
      <c r="C425" s="145" t="s">
        <v>837</v>
      </c>
      <c r="D425" s="144"/>
      <c r="E425" s="143">
        <v>394952.91</v>
      </c>
      <c r="F425" s="143">
        <v>394952.91</v>
      </c>
      <c r="G425" s="142">
        <v>394952.91</v>
      </c>
    </row>
    <row r="426" spans="1:7" outlineLevel="6" x14ac:dyDescent="0.25">
      <c r="A426" s="141" t="s">
        <v>442</v>
      </c>
      <c r="B426" s="140" t="s">
        <v>809</v>
      </c>
      <c r="C426" s="140" t="s">
        <v>837</v>
      </c>
      <c r="D426" s="140" t="s">
        <v>440</v>
      </c>
      <c r="E426" s="139">
        <v>394952.91</v>
      </c>
      <c r="F426" s="139">
        <v>394952.91</v>
      </c>
      <c r="G426" s="138">
        <v>394952.91</v>
      </c>
    </row>
    <row r="427" spans="1:7" outlineLevel="5" x14ac:dyDescent="0.25">
      <c r="A427" s="146" t="s">
        <v>836</v>
      </c>
      <c r="B427" s="145" t="s">
        <v>809</v>
      </c>
      <c r="C427" s="145" t="s">
        <v>835</v>
      </c>
      <c r="D427" s="144"/>
      <c r="E427" s="143">
        <v>638103</v>
      </c>
      <c r="F427" s="143">
        <v>638103</v>
      </c>
      <c r="G427" s="142">
        <v>638103</v>
      </c>
    </row>
    <row r="428" spans="1:7" outlineLevel="6" x14ac:dyDescent="0.25">
      <c r="A428" s="141" t="s">
        <v>442</v>
      </c>
      <c r="B428" s="140" t="s">
        <v>809</v>
      </c>
      <c r="C428" s="140" t="s">
        <v>835</v>
      </c>
      <c r="D428" s="140" t="s">
        <v>440</v>
      </c>
      <c r="E428" s="139">
        <v>638103</v>
      </c>
      <c r="F428" s="139">
        <v>638103</v>
      </c>
      <c r="G428" s="138">
        <v>638103</v>
      </c>
    </row>
    <row r="429" spans="1:7" outlineLevel="5" x14ac:dyDescent="0.25">
      <c r="A429" s="146" t="s">
        <v>834</v>
      </c>
      <c r="B429" s="145" t="s">
        <v>809</v>
      </c>
      <c r="C429" s="145" t="s">
        <v>833</v>
      </c>
      <c r="D429" s="144"/>
      <c r="E429" s="143">
        <v>420000</v>
      </c>
      <c r="F429" s="143">
        <v>420000</v>
      </c>
      <c r="G429" s="142">
        <v>420000</v>
      </c>
    </row>
    <row r="430" spans="1:7" outlineLevel="6" x14ac:dyDescent="0.25">
      <c r="A430" s="141" t="s">
        <v>442</v>
      </c>
      <c r="B430" s="140" t="s">
        <v>809</v>
      </c>
      <c r="C430" s="140" t="s">
        <v>833</v>
      </c>
      <c r="D430" s="140" t="s">
        <v>440</v>
      </c>
      <c r="E430" s="139">
        <v>420000</v>
      </c>
      <c r="F430" s="139">
        <v>420000</v>
      </c>
      <c r="G430" s="138">
        <v>420000</v>
      </c>
    </row>
    <row r="431" spans="1:7" ht="25.5" outlineLevel="2" x14ac:dyDescent="0.25">
      <c r="A431" s="161" t="s">
        <v>832</v>
      </c>
      <c r="B431" s="160" t="s">
        <v>809</v>
      </c>
      <c r="C431" s="160" t="s">
        <v>831</v>
      </c>
      <c r="D431" s="159"/>
      <c r="E431" s="158">
        <v>9959305.0399999991</v>
      </c>
      <c r="F431" s="158">
        <v>9941855</v>
      </c>
      <c r="G431" s="157">
        <v>9941855</v>
      </c>
    </row>
    <row r="432" spans="1:7" outlineLevel="4" x14ac:dyDescent="0.25">
      <c r="A432" s="151" t="s">
        <v>830</v>
      </c>
      <c r="B432" s="150" t="s">
        <v>809</v>
      </c>
      <c r="C432" s="150" t="s">
        <v>829</v>
      </c>
      <c r="D432" s="149"/>
      <c r="E432" s="148">
        <v>9959305.0399999991</v>
      </c>
      <c r="F432" s="148">
        <v>9941855</v>
      </c>
      <c r="G432" s="147">
        <v>9941855</v>
      </c>
    </row>
    <row r="433" spans="1:7" outlineLevel="5" x14ac:dyDescent="0.25">
      <c r="A433" s="146" t="s">
        <v>828</v>
      </c>
      <c r="B433" s="145" t="s">
        <v>809</v>
      </c>
      <c r="C433" s="145" t="s">
        <v>827</v>
      </c>
      <c r="D433" s="144"/>
      <c r="E433" s="143">
        <v>9959305.0399999991</v>
      </c>
      <c r="F433" s="143">
        <v>9941855</v>
      </c>
      <c r="G433" s="142">
        <v>9941855</v>
      </c>
    </row>
    <row r="434" spans="1:7" outlineLevel="6" x14ac:dyDescent="0.25">
      <c r="A434" s="141" t="s">
        <v>442</v>
      </c>
      <c r="B434" s="140" t="s">
        <v>809</v>
      </c>
      <c r="C434" s="140" t="s">
        <v>827</v>
      </c>
      <c r="D434" s="140" t="s">
        <v>440</v>
      </c>
      <c r="E434" s="139">
        <v>9959305.0399999991</v>
      </c>
      <c r="F434" s="139">
        <v>9941855</v>
      </c>
      <c r="G434" s="138">
        <v>9941855</v>
      </c>
    </row>
    <row r="435" spans="1:7" ht="38.25" outlineLevel="2" x14ac:dyDescent="0.25">
      <c r="A435" s="161" t="s">
        <v>826</v>
      </c>
      <c r="B435" s="160" t="s">
        <v>809</v>
      </c>
      <c r="C435" s="160" t="s">
        <v>825</v>
      </c>
      <c r="D435" s="159"/>
      <c r="E435" s="158">
        <v>67183074.540000007</v>
      </c>
      <c r="F435" s="158">
        <v>5788082.29</v>
      </c>
      <c r="G435" s="157">
        <v>5788082.29</v>
      </c>
    </row>
    <row r="436" spans="1:7" outlineLevel="3" x14ac:dyDescent="0.25">
      <c r="A436" s="156" t="s">
        <v>824</v>
      </c>
      <c r="B436" s="155" t="s">
        <v>809</v>
      </c>
      <c r="C436" s="155" t="s">
        <v>823</v>
      </c>
      <c r="D436" s="154"/>
      <c r="E436" s="153">
        <v>67183074.540000007</v>
      </c>
      <c r="F436" s="153">
        <v>5788082.29</v>
      </c>
      <c r="G436" s="152">
        <v>5788082.29</v>
      </c>
    </row>
    <row r="437" spans="1:7" outlineLevel="4" x14ac:dyDescent="0.25">
      <c r="A437" s="151" t="s">
        <v>822</v>
      </c>
      <c r="B437" s="150" t="s">
        <v>809</v>
      </c>
      <c r="C437" s="150" t="s">
        <v>821</v>
      </c>
      <c r="D437" s="149"/>
      <c r="E437" s="148">
        <v>60688530.25</v>
      </c>
      <c r="F437" s="148">
        <v>0</v>
      </c>
      <c r="G437" s="147">
        <v>0</v>
      </c>
    </row>
    <row r="438" spans="1:7" outlineLevel="5" x14ac:dyDescent="0.25">
      <c r="A438" s="146" t="s">
        <v>820</v>
      </c>
      <c r="B438" s="145" t="s">
        <v>809</v>
      </c>
      <c r="C438" s="145" t="s">
        <v>819</v>
      </c>
      <c r="D438" s="144"/>
      <c r="E438" s="143">
        <v>52876629.57</v>
      </c>
      <c r="F438" s="143">
        <v>0</v>
      </c>
      <c r="G438" s="142">
        <v>0</v>
      </c>
    </row>
    <row r="439" spans="1:7" outlineLevel="6" x14ac:dyDescent="0.25">
      <c r="A439" s="141" t="s">
        <v>442</v>
      </c>
      <c r="B439" s="140" t="s">
        <v>809</v>
      </c>
      <c r="C439" s="140" t="s">
        <v>819</v>
      </c>
      <c r="D439" s="140" t="s">
        <v>440</v>
      </c>
      <c r="E439" s="139">
        <v>52876629.57</v>
      </c>
      <c r="F439" s="139">
        <v>0</v>
      </c>
      <c r="G439" s="138">
        <v>0</v>
      </c>
    </row>
    <row r="440" spans="1:7" outlineLevel="5" x14ac:dyDescent="0.25">
      <c r="A440" s="146" t="s">
        <v>818</v>
      </c>
      <c r="B440" s="145" t="s">
        <v>809</v>
      </c>
      <c r="C440" s="145" t="s">
        <v>817</v>
      </c>
      <c r="D440" s="144"/>
      <c r="E440" s="143">
        <v>7811900.6799999997</v>
      </c>
      <c r="F440" s="143">
        <v>0</v>
      </c>
      <c r="G440" s="142">
        <v>0</v>
      </c>
    </row>
    <row r="441" spans="1:7" outlineLevel="6" x14ac:dyDescent="0.25">
      <c r="A441" s="141" t="s">
        <v>442</v>
      </c>
      <c r="B441" s="140" t="s">
        <v>809</v>
      </c>
      <c r="C441" s="140" t="s">
        <v>817</v>
      </c>
      <c r="D441" s="140" t="s">
        <v>440</v>
      </c>
      <c r="E441" s="139">
        <v>7811900.6799999997</v>
      </c>
      <c r="F441" s="139">
        <v>0</v>
      </c>
      <c r="G441" s="138">
        <v>0</v>
      </c>
    </row>
    <row r="442" spans="1:7" outlineLevel="4" x14ac:dyDescent="0.25">
      <c r="A442" s="151" t="s">
        <v>816</v>
      </c>
      <c r="B442" s="150" t="s">
        <v>809</v>
      </c>
      <c r="C442" s="150" t="s">
        <v>815</v>
      </c>
      <c r="D442" s="149"/>
      <c r="E442" s="148">
        <v>6117544.29</v>
      </c>
      <c r="F442" s="148">
        <v>5788082.29</v>
      </c>
      <c r="G442" s="147">
        <v>5788082.29</v>
      </c>
    </row>
    <row r="443" spans="1:7" outlineLevel="5" x14ac:dyDescent="0.25">
      <c r="A443" s="146" t="s">
        <v>814</v>
      </c>
      <c r="B443" s="145" t="s">
        <v>809</v>
      </c>
      <c r="C443" s="145" t="s">
        <v>813</v>
      </c>
      <c r="D443" s="144"/>
      <c r="E443" s="143">
        <v>6117544.29</v>
      </c>
      <c r="F443" s="143">
        <v>5788082.29</v>
      </c>
      <c r="G443" s="142">
        <v>5788082.29</v>
      </c>
    </row>
    <row r="444" spans="1:7" outlineLevel="6" x14ac:dyDescent="0.25">
      <c r="A444" s="141" t="s">
        <v>442</v>
      </c>
      <c r="B444" s="140" t="s">
        <v>809</v>
      </c>
      <c r="C444" s="140" t="s">
        <v>813</v>
      </c>
      <c r="D444" s="140" t="s">
        <v>440</v>
      </c>
      <c r="E444" s="139">
        <v>6117544.29</v>
      </c>
      <c r="F444" s="139">
        <v>5788082.29</v>
      </c>
      <c r="G444" s="138">
        <v>5788082.29</v>
      </c>
    </row>
    <row r="445" spans="1:7" ht="25.5" outlineLevel="4" x14ac:dyDescent="0.25">
      <c r="A445" s="151" t="s">
        <v>812</v>
      </c>
      <c r="B445" s="150" t="s">
        <v>809</v>
      </c>
      <c r="C445" s="150" t="s">
        <v>811</v>
      </c>
      <c r="D445" s="149"/>
      <c r="E445" s="148">
        <v>377000</v>
      </c>
      <c r="F445" s="148">
        <v>0</v>
      </c>
      <c r="G445" s="147">
        <v>0</v>
      </c>
    </row>
    <row r="446" spans="1:7" ht="25.5" outlineLevel="5" x14ac:dyDescent="0.25">
      <c r="A446" s="146" t="s">
        <v>810</v>
      </c>
      <c r="B446" s="145" t="s">
        <v>809</v>
      </c>
      <c r="C446" s="145" t="s">
        <v>808</v>
      </c>
      <c r="D446" s="144"/>
      <c r="E446" s="143">
        <v>377000</v>
      </c>
      <c r="F446" s="143">
        <v>0</v>
      </c>
      <c r="G446" s="142">
        <v>0</v>
      </c>
    </row>
    <row r="447" spans="1:7" outlineLevel="6" x14ac:dyDescent="0.25">
      <c r="A447" s="141" t="s">
        <v>442</v>
      </c>
      <c r="B447" s="140" t="s">
        <v>809</v>
      </c>
      <c r="C447" s="140" t="s">
        <v>808</v>
      </c>
      <c r="D447" s="140" t="s">
        <v>440</v>
      </c>
      <c r="E447" s="139">
        <v>377000</v>
      </c>
      <c r="F447" s="139">
        <v>0</v>
      </c>
      <c r="G447" s="138">
        <v>0</v>
      </c>
    </row>
    <row r="448" spans="1:7" outlineLevel="1" x14ac:dyDescent="0.25">
      <c r="A448" s="166" t="s">
        <v>807</v>
      </c>
      <c r="B448" s="165" t="s">
        <v>800</v>
      </c>
      <c r="C448" s="164"/>
      <c r="D448" s="164"/>
      <c r="E448" s="163">
        <v>35882853.350000001</v>
      </c>
      <c r="F448" s="163">
        <v>35070988.299999997</v>
      </c>
      <c r="G448" s="162">
        <v>35070848.299999997</v>
      </c>
    </row>
    <row r="449" spans="1:7" ht="25.5" outlineLevel="2" x14ac:dyDescent="0.25">
      <c r="A449" s="161" t="s">
        <v>471</v>
      </c>
      <c r="B449" s="160" t="s">
        <v>800</v>
      </c>
      <c r="C449" s="160" t="s">
        <v>470</v>
      </c>
      <c r="D449" s="159"/>
      <c r="E449" s="158">
        <v>35882853.350000001</v>
      </c>
      <c r="F449" s="158">
        <v>35070988.299999997</v>
      </c>
      <c r="G449" s="157">
        <v>35070848.299999997</v>
      </c>
    </row>
    <row r="450" spans="1:7" ht="25.5" outlineLevel="3" x14ac:dyDescent="0.25">
      <c r="A450" s="156" t="s">
        <v>806</v>
      </c>
      <c r="B450" s="155" t="s">
        <v>800</v>
      </c>
      <c r="C450" s="155" t="s">
        <v>805</v>
      </c>
      <c r="D450" s="154"/>
      <c r="E450" s="153">
        <v>35882853.350000001</v>
      </c>
      <c r="F450" s="153">
        <v>35070988.299999997</v>
      </c>
      <c r="G450" s="152">
        <v>35070848.299999997</v>
      </c>
    </row>
    <row r="451" spans="1:7" outlineLevel="4" x14ac:dyDescent="0.25">
      <c r="A451" s="151" t="s">
        <v>804</v>
      </c>
      <c r="B451" s="150" t="s">
        <v>800</v>
      </c>
      <c r="C451" s="150" t="s">
        <v>803</v>
      </c>
      <c r="D451" s="149"/>
      <c r="E451" s="148">
        <v>35882853.350000001</v>
      </c>
      <c r="F451" s="148">
        <v>35070988.299999997</v>
      </c>
      <c r="G451" s="147">
        <v>35070848.299999997</v>
      </c>
    </row>
    <row r="452" spans="1:7" ht="25.5" outlineLevel="5" x14ac:dyDescent="0.25">
      <c r="A452" s="146" t="s">
        <v>431</v>
      </c>
      <c r="B452" s="145" t="s">
        <v>800</v>
      </c>
      <c r="C452" s="145" t="s">
        <v>802</v>
      </c>
      <c r="D452" s="144"/>
      <c r="E452" s="143">
        <v>308000</v>
      </c>
      <c r="F452" s="143">
        <v>0</v>
      </c>
      <c r="G452" s="142">
        <v>0</v>
      </c>
    </row>
    <row r="453" spans="1:7" ht="38.25" outlineLevel="6" x14ac:dyDescent="0.25">
      <c r="A453" s="141" t="s">
        <v>542</v>
      </c>
      <c r="B453" s="140" t="s">
        <v>800</v>
      </c>
      <c r="C453" s="140" t="s">
        <v>802</v>
      </c>
      <c r="D453" s="140" t="s">
        <v>541</v>
      </c>
      <c r="E453" s="139">
        <v>308000</v>
      </c>
      <c r="F453" s="139">
        <v>0</v>
      </c>
      <c r="G453" s="138">
        <v>0</v>
      </c>
    </row>
    <row r="454" spans="1:7" outlineLevel="5" x14ac:dyDescent="0.25">
      <c r="A454" s="146" t="s">
        <v>801</v>
      </c>
      <c r="B454" s="145" t="s">
        <v>800</v>
      </c>
      <c r="C454" s="145" t="s">
        <v>799</v>
      </c>
      <c r="D454" s="144"/>
      <c r="E454" s="143">
        <v>35574853.350000001</v>
      </c>
      <c r="F454" s="143">
        <v>35070988.299999997</v>
      </c>
      <c r="G454" s="142">
        <v>35070848.299999997</v>
      </c>
    </row>
    <row r="455" spans="1:7" ht="38.25" outlineLevel="6" x14ac:dyDescent="0.25">
      <c r="A455" s="141" t="s">
        <v>542</v>
      </c>
      <c r="B455" s="140" t="s">
        <v>800</v>
      </c>
      <c r="C455" s="140" t="s">
        <v>799</v>
      </c>
      <c r="D455" s="140" t="s">
        <v>541</v>
      </c>
      <c r="E455" s="139">
        <v>21886108.260000002</v>
      </c>
      <c r="F455" s="139">
        <v>21884218.260000002</v>
      </c>
      <c r="G455" s="138">
        <v>21884078.260000002</v>
      </c>
    </row>
    <row r="456" spans="1:7" outlineLevel="6" x14ac:dyDescent="0.25">
      <c r="A456" s="141" t="s">
        <v>442</v>
      </c>
      <c r="B456" s="140" t="s">
        <v>800</v>
      </c>
      <c r="C456" s="140" t="s">
        <v>799</v>
      </c>
      <c r="D456" s="140" t="s">
        <v>440</v>
      </c>
      <c r="E456" s="139">
        <v>7732724.4299999997</v>
      </c>
      <c r="F456" s="139">
        <v>7312316.4299999997</v>
      </c>
      <c r="G456" s="138">
        <v>7312316.4299999997</v>
      </c>
    </row>
    <row r="457" spans="1:7" outlineLevel="6" x14ac:dyDescent="0.25">
      <c r="A457" s="141" t="s">
        <v>381</v>
      </c>
      <c r="B457" s="140" t="s">
        <v>800</v>
      </c>
      <c r="C457" s="140" t="s">
        <v>799</v>
      </c>
      <c r="D457" s="140" t="s">
        <v>378</v>
      </c>
      <c r="E457" s="139">
        <v>5956020.6600000001</v>
      </c>
      <c r="F457" s="139">
        <v>5874453.6100000003</v>
      </c>
      <c r="G457" s="138">
        <v>5874453.6100000003</v>
      </c>
    </row>
    <row r="458" spans="1:7" ht="15.75" thickBot="1" x14ac:dyDescent="0.3">
      <c r="A458" s="171" t="s">
        <v>798</v>
      </c>
      <c r="B458" s="170" t="s">
        <v>797</v>
      </c>
      <c r="C458" s="169"/>
      <c r="D458" s="169"/>
      <c r="E458" s="168">
        <v>969598678.40999997</v>
      </c>
      <c r="F458" s="168">
        <v>954526968.35000002</v>
      </c>
      <c r="G458" s="167">
        <v>965333033.62</v>
      </c>
    </row>
    <row r="459" spans="1:7" outlineLevel="1" x14ac:dyDescent="0.25">
      <c r="A459" s="166" t="s">
        <v>796</v>
      </c>
      <c r="B459" s="165" t="s">
        <v>780</v>
      </c>
      <c r="C459" s="164"/>
      <c r="D459" s="164"/>
      <c r="E459" s="163">
        <v>403594609.87</v>
      </c>
      <c r="F459" s="163">
        <v>406169774.88999999</v>
      </c>
      <c r="G459" s="162">
        <v>412330674.88</v>
      </c>
    </row>
    <row r="460" spans="1:7" ht="25.5" outlineLevel="2" x14ac:dyDescent="0.25">
      <c r="A460" s="161" t="s">
        <v>516</v>
      </c>
      <c r="B460" s="160" t="s">
        <v>780</v>
      </c>
      <c r="C460" s="160" t="s">
        <v>515</v>
      </c>
      <c r="D460" s="159"/>
      <c r="E460" s="158">
        <v>403594609.87</v>
      </c>
      <c r="F460" s="158">
        <v>406169774.88999999</v>
      </c>
      <c r="G460" s="157">
        <v>412330674.88</v>
      </c>
    </row>
    <row r="461" spans="1:7" outlineLevel="3" x14ac:dyDescent="0.25">
      <c r="A461" s="156" t="s">
        <v>668</v>
      </c>
      <c r="B461" s="155" t="s">
        <v>780</v>
      </c>
      <c r="C461" s="155" t="s">
        <v>667</v>
      </c>
      <c r="D461" s="154"/>
      <c r="E461" s="153">
        <v>5966651.3600000003</v>
      </c>
      <c r="F461" s="153">
        <v>200075.45</v>
      </c>
      <c r="G461" s="152">
        <v>200075.45</v>
      </c>
    </row>
    <row r="462" spans="1:7" outlineLevel="4" x14ac:dyDescent="0.25">
      <c r="A462" s="151" t="s">
        <v>725</v>
      </c>
      <c r="B462" s="150" t="s">
        <v>780</v>
      </c>
      <c r="C462" s="150" t="s">
        <v>724</v>
      </c>
      <c r="D462" s="149"/>
      <c r="E462" s="148">
        <v>5766575.9100000001</v>
      </c>
      <c r="F462" s="148">
        <v>0</v>
      </c>
      <c r="G462" s="147">
        <v>0</v>
      </c>
    </row>
    <row r="463" spans="1:7" outlineLevel="5" x14ac:dyDescent="0.25">
      <c r="A463" s="146" t="s">
        <v>723</v>
      </c>
      <c r="B463" s="145" t="s">
        <v>780</v>
      </c>
      <c r="C463" s="145" t="s">
        <v>722</v>
      </c>
      <c r="D463" s="144"/>
      <c r="E463" s="143">
        <v>134333.32999999999</v>
      </c>
      <c r="F463" s="143">
        <v>0</v>
      </c>
      <c r="G463" s="142">
        <v>0</v>
      </c>
    </row>
    <row r="464" spans="1:7" ht="25.5" outlineLevel="6" x14ac:dyDescent="0.25">
      <c r="A464" s="141" t="s">
        <v>411</v>
      </c>
      <c r="B464" s="140" t="s">
        <v>780</v>
      </c>
      <c r="C464" s="140" t="s">
        <v>722</v>
      </c>
      <c r="D464" s="140" t="s">
        <v>408</v>
      </c>
      <c r="E464" s="139">
        <v>134333.32999999999</v>
      </c>
      <c r="F464" s="139">
        <v>0</v>
      </c>
      <c r="G464" s="138">
        <v>0</v>
      </c>
    </row>
    <row r="465" spans="1:7" ht="25.5" outlineLevel="5" x14ac:dyDescent="0.25">
      <c r="A465" s="146" t="s">
        <v>795</v>
      </c>
      <c r="B465" s="145" t="s">
        <v>780</v>
      </c>
      <c r="C465" s="145" t="s">
        <v>794</v>
      </c>
      <c r="D465" s="144"/>
      <c r="E465" s="143">
        <v>5632242.5800000001</v>
      </c>
      <c r="F465" s="143">
        <v>0</v>
      </c>
      <c r="G465" s="142">
        <v>0</v>
      </c>
    </row>
    <row r="466" spans="1:7" outlineLevel="6" x14ac:dyDescent="0.25">
      <c r="A466" s="141" t="s">
        <v>442</v>
      </c>
      <c r="B466" s="140" t="s">
        <v>780</v>
      </c>
      <c r="C466" s="140" t="s">
        <v>794</v>
      </c>
      <c r="D466" s="140" t="s">
        <v>440</v>
      </c>
      <c r="E466" s="139">
        <v>5632242.5800000001</v>
      </c>
      <c r="F466" s="139">
        <v>0</v>
      </c>
      <c r="G466" s="138">
        <v>0</v>
      </c>
    </row>
    <row r="467" spans="1:7" outlineLevel="4" x14ac:dyDescent="0.25">
      <c r="A467" s="151" t="s">
        <v>793</v>
      </c>
      <c r="B467" s="150" t="s">
        <v>780</v>
      </c>
      <c r="C467" s="150" t="s">
        <v>792</v>
      </c>
      <c r="D467" s="149"/>
      <c r="E467" s="148">
        <v>200075.45</v>
      </c>
      <c r="F467" s="148">
        <v>200075.45</v>
      </c>
      <c r="G467" s="147">
        <v>200075.45</v>
      </c>
    </row>
    <row r="468" spans="1:7" ht="25.5" outlineLevel="5" x14ac:dyDescent="0.25">
      <c r="A468" s="146" t="s">
        <v>791</v>
      </c>
      <c r="B468" s="145" t="s">
        <v>780</v>
      </c>
      <c r="C468" s="145" t="s">
        <v>790</v>
      </c>
      <c r="D468" s="144"/>
      <c r="E468" s="143">
        <v>200075.45</v>
      </c>
      <c r="F468" s="143">
        <v>200075.45</v>
      </c>
      <c r="G468" s="142">
        <v>200075.45</v>
      </c>
    </row>
    <row r="469" spans="1:7" outlineLevel="6" x14ac:dyDescent="0.25">
      <c r="A469" s="141" t="s">
        <v>442</v>
      </c>
      <c r="B469" s="140" t="s">
        <v>780</v>
      </c>
      <c r="C469" s="140" t="s">
        <v>790</v>
      </c>
      <c r="D469" s="140" t="s">
        <v>440</v>
      </c>
      <c r="E469" s="139">
        <v>200075.45</v>
      </c>
      <c r="F469" s="139">
        <v>200075.45</v>
      </c>
      <c r="G469" s="138">
        <v>200075.45</v>
      </c>
    </row>
    <row r="470" spans="1:7" ht="25.5" outlineLevel="3" x14ac:dyDescent="0.25">
      <c r="A470" s="156" t="s">
        <v>514</v>
      </c>
      <c r="B470" s="155" t="s">
        <v>780</v>
      </c>
      <c r="C470" s="155" t="s">
        <v>513</v>
      </c>
      <c r="D470" s="154"/>
      <c r="E470" s="153">
        <v>397627958.50999999</v>
      </c>
      <c r="F470" s="153">
        <v>405969699.44</v>
      </c>
      <c r="G470" s="152">
        <v>412130599.43000001</v>
      </c>
    </row>
    <row r="471" spans="1:7" outlineLevel="4" x14ac:dyDescent="0.25">
      <c r="A471" s="151" t="s">
        <v>512</v>
      </c>
      <c r="B471" s="150" t="s">
        <v>780</v>
      </c>
      <c r="C471" s="150" t="s">
        <v>511</v>
      </c>
      <c r="D471" s="149"/>
      <c r="E471" s="148">
        <v>397627958.50999999</v>
      </c>
      <c r="F471" s="148">
        <v>405969699.44</v>
      </c>
      <c r="G471" s="147">
        <v>412130599.43000001</v>
      </c>
    </row>
    <row r="472" spans="1:7" ht="25.5" outlineLevel="5" x14ac:dyDescent="0.25">
      <c r="A472" s="146" t="s">
        <v>431</v>
      </c>
      <c r="B472" s="145" t="s">
        <v>780</v>
      </c>
      <c r="C472" s="145" t="s">
        <v>789</v>
      </c>
      <c r="D472" s="144"/>
      <c r="E472" s="143">
        <v>2744000</v>
      </c>
      <c r="F472" s="143">
        <v>0</v>
      </c>
      <c r="G472" s="142">
        <v>0</v>
      </c>
    </row>
    <row r="473" spans="1:7" ht="25.5" outlineLevel="6" x14ac:dyDescent="0.25">
      <c r="A473" s="141" t="s">
        <v>411</v>
      </c>
      <c r="B473" s="140" t="s">
        <v>780</v>
      </c>
      <c r="C473" s="140" t="s">
        <v>789</v>
      </c>
      <c r="D473" s="140" t="s">
        <v>408</v>
      </c>
      <c r="E473" s="139">
        <v>2744000</v>
      </c>
      <c r="F473" s="139">
        <v>0</v>
      </c>
      <c r="G473" s="138">
        <v>0</v>
      </c>
    </row>
    <row r="474" spans="1:7" outlineLevel="5" x14ac:dyDescent="0.25">
      <c r="A474" s="146" t="s">
        <v>788</v>
      </c>
      <c r="B474" s="145" t="s">
        <v>780</v>
      </c>
      <c r="C474" s="145" t="s">
        <v>787</v>
      </c>
      <c r="D474" s="144"/>
      <c r="E474" s="143">
        <v>88033018.489999995</v>
      </c>
      <c r="F474" s="143">
        <v>85850426.790000007</v>
      </c>
      <c r="G474" s="142">
        <v>85850426.790000007</v>
      </c>
    </row>
    <row r="475" spans="1:7" ht="25.5" outlineLevel="6" x14ac:dyDescent="0.25">
      <c r="A475" s="141" t="s">
        <v>411</v>
      </c>
      <c r="B475" s="140" t="s">
        <v>780</v>
      </c>
      <c r="C475" s="140" t="s">
        <v>787</v>
      </c>
      <c r="D475" s="140" t="s">
        <v>408</v>
      </c>
      <c r="E475" s="139">
        <v>88033018.489999995</v>
      </c>
      <c r="F475" s="139">
        <v>85850426.790000007</v>
      </c>
      <c r="G475" s="138">
        <v>85850426.790000007</v>
      </c>
    </row>
    <row r="476" spans="1:7" outlineLevel="5" x14ac:dyDescent="0.25">
      <c r="A476" s="146" t="s">
        <v>786</v>
      </c>
      <c r="B476" s="145" t="s">
        <v>780</v>
      </c>
      <c r="C476" s="145" t="s">
        <v>785</v>
      </c>
      <c r="D476" s="144"/>
      <c r="E476" s="143">
        <v>81000</v>
      </c>
      <c r="F476" s="143">
        <v>0</v>
      </c>
      <c r="G476" s="142">
        <v>0</v>
      </c>
    </row>
    <row r="477" spans="1:7" outlineLevel="6" x14ac:dyDescent="0.25">
      <c r="A477" s="141" t="s">
        <v>442</v>
      </c>
      <c r="B477" s="140" t="s">
        <v>780</v>
      </c>
      <c r="C477" s="140" t="s">
        <v>785</v>
      </c>
      <c r="D477" s="140" t="s">
        <v>440</v>
      </c>
      <c r="E477" s="139">
        <v>81000</v>
      </c>
      <c r="F477" s="139">
        <v>0</v>
      </c>
      <c r="G477" s="138">
        <v>0</v>
      </c>
    </row>
    <row r="478" spans="1:7" ht="25.5" outlineLevel="5" x14ac:dyDescent="0.25">
      <c r="A478" s="146" t="s">
        <v>116</v>
      </c>
      <c r="B478" s="145" t="s">
        <v>780</v>
      </c>
      <c r="C478" s="145" t="s">
        <v>784</v>
      </c>
      <c r="D478" s="144"/>
      <c r="E478" s="143">
        <v>22036932</v>
      </c>
      <c r="F478" s="143">
        <v>22036932</v>
      </c>
      <c r="G478" s="142">
        <v>22036932</v>
      </c>
    </row>
    <row r="479" spans="1:7" ht="25.5" outlineLevel="6" x14ac:dyDescent="0.25">
      <c r="A479" s="141" t="s">
        <v>411</v>
      </c>
      <c r="B479" s="140" t="s">
        <v>780</v>
      </c>
      <c r="C479" s="140" t="s">
        <v>784</v>
      </c>
      <c r="D479" s="140" t="s">
        <v>408</v>
      </c>
      <c r="E479" s="139">
        <v>22036932</v>
      </c>
      <c r="F479" s="139">
        <v>22036932</v>
      </c>
      <c r="G479" s="138">
        <v>22036932</v>
      </c>
    </row>
    <row r="480" spans="1:7" ht="25.5" outlineLevel="5" x14ac:dyDescent="0.25">
      <c r="A480" s="146" t="s">
        <v>745</v>
      </c>
      <c r="B480" s="145" t="s">
        <v>780</v>
      </c>
      <c r="C480" s="145" t="s">
        <v>783</v>
      </c>
      <c r="D480" s="144"/>
      <c r="E480" s="143">
        <v>250670600</v>
      </c>
      <c r="F480" s="143">
        <v>264191300</v>
      </c>
      <c r="G480" s="142">
        <v>270352200</v>
      </c>
    </row>
    <row r="481" spans="1:7" ht="25.5" outlineLevel="6" x14ac:dyDescent="0.25">
      <c r="A481" s="141" t="s">
        <v>411</v>
      </c>
      <c r="B481" s="140" t="s">
        <v>780</v>
      </c>
      <c r="C481" s="140" t="s">
        <v>783</v>
      </c>
      <c r="D481" s="140" t="s">
        <v>408</v>
      </c>
      <c r="E481" s="139">
        <v>250670600</v>
      </c>
      <c r="F481" s="139">
        <v>264191300</v>
      </c>
      <c r="G481" s="138">
        <v>270352200</v>
      </c>
    </row>
    <row r="482" spans="1:7" ht="38.25" outlineLevel="5" x14ac:dyDescent="0.25">
      <c r="A482" s="146" t="s">
        <v>693</v>
      </c>
      <c r="B482" s="145" t="s">
        <v>780</v>
      </c>
      <c r="C482" s="145" t="s">
        <v>782</v>
      </c>
      <c r="D482" s="144"/>
      <c r="E482" s="143">
        <v>171367.38</v>
      </c>
      <c r="F482" s="143">
        <v>0</v>
      </c>
      <c r="G482" s="142">
        <v>0</v>
      </c>
    </row>
    <row r="483" spans="1:7" ht="25.5" outlineLevel="6" x14ac:dyDescent="0.25">
      <c r="A483" s="141" t="s">
        <v>411</v>
      </c>
      <c r="B483" s="140" t="s">
        <v>780</v>
      </c>
      <c r="C483" s="140" t="s">
        <v>782</v>
      </c>
      <c r="D483" s="140" t="s">
        <v>408</v>
      </c>
      <c r="E483" s="139">
        <v>171367.38</v>
      </c>
      <c r="F483" s="139">
        <v>0</v>
      </c>
      <c r="G483" s="138">
        <v>0</v>
      </c>
    </row>
    <row r="484" spans="1:7" ht="38.25" outlineLevel="5" x14ac:dyDescent="0.25">
      <c r="A484" s="146" t="s">
        <v>427</v>
      </c>
      <c r="B484" s="145" t="s">
        <v>780</v>
      </c>
      <c r="C484" s="145" t="s">
        <v>781</v>
      </c>
      <c r="D484" s="144"/>
      <c r="E484" s="143">
        <v>22180757.640000001</v>
      </c>
      <c r="F484" s="143">
        <v>22180757.649999999</v>
      </c>
      <c r="G484" s="142">
        <v>22180757.640000001</v>
      </c>
    </row>
    <row r="485" spans="1:7" ht="25.5" outlineLevel="6" x14ac:dyDescent="0.25">
      <c r="A485" s="141" t="s">
        <v>411</v>
      </c>
      <c r="B485" s="140" t="s">
        <v>780</v>
      </c>
      <c r="C485" s="140" t="s">
        <v>781</v>
      </c>
      <c r="D485" s="140" t="s">
        <v>408</v>
      </c>
      <c r="E485" s="139">
        <v>22180757.640000001</v>
      </c>
      <c r="F485" s="139">
        <v>22180757.649999999</v>
      </c>
      <c r="G485" s="138">
        <v>22180757.640000001</v>
      </c>
    </row>
    <row r="486" spans="1:7" ht="25.5" outlineLevel="5" x14ac:dyDescent="0.25">
      <c r="A486" s="146" t="s">
        <v>593</v>
      </c>
      <c r="B486" s="145" t="s">
        <v>780</v>
      </c>
      <c r="C486" s="145" t="s">
        <v>779</v>
      </c>
      <c r="D486" s="144"/>
      <c r="E486" s="143">
        <v>11710283</v>
      </c>
      <c r="F486" s="143">
        <v>11710283</v>
      </c>
      <c r="G486" s="142">
        <v>11710283</v>
      </c>
    </row>
    <row r="487" spans="1:7" ht="25.5" outlineLevel="6" x14ac:dyDescent="0.25">
      <c r="A487" s="141" t="s">
        <v>411</v>
      </c>
      <c r="B487" s="140" t="s">
        <v>780</v>
      </c>
      <c r="C487" s="140" t="s">
        <v>779</v>
      </c>
      <c r="D487" s="140" t="s">
        <v>408</v>
      </c>
      <c r="E487" s="139">
        <v>11710283</v>
      </c>
      <c r="F487" s="139">
        <v>11710283</v>
      </c>
      <c r="G487" s="138">
        <v>11710283</v>
      </c>
    </row>
    <row r="488" spans="1:7" outlineLevel="1" x14ac:dyDescent="0.25">
      <c r="A488" s="166" t="s">
        <v>778</v>
      </c>
      <c r="B488" s="165" t="s">
        <v>736</v>
      </c>
      <c r="C488" s="164"/>
      <c r="D488" s="164"/>
      <c r="E488" s="163">
        <v>435305180.38999999</v>
      </c>
      <c r="F488" s="163">
        <v>423560704.35000002</v>
      </c>
      <c r="G488" s="162">
        <v>428205869.63</v>
      </c>
    </row>
    <row r="489" spans="1:7" ht="25.5" outlineLevel="2" x14ac:dyDescent="0.25">
      <c r="A489" s="161" t="s">
        <v>489</v>
      </c>
      <c r="B489" s="160" t="s">
        <v>736</v>
      </c>
      <c r="C489" s="160" t="s">
        <v>488</v>
      </c>
      <c r="D489" s="159"/>
      <c r="E489" s="158">
        <v>3077478.36</v>
      </c>
      <c r="F489" s="158">
        <v>3105578.36</v>
      </c>
      <c r="G489" s="157">
        <v>3105578.36</v>
      </c>
    </row>
    <row r="490" spans="1:7" ht="25.5" outlineLevel="4" x14ac:dyDescent="0.25">
      <c r="A490" s="151" t="s">
        <v>487</v>
      </c>
      <c r="B490" s="150" t="s">
        <v>736</v>
      </c>
      <c r="C490" s="150" t="s">
        <v>486</v>
      </c>
      <c r="D490" s="149"/>
      <c r="E490" s="148">
        <v>2719118.36</v>
      </c>
      <c r="F490" s="148">
        <v>2747218.36</v>
      </c>
      <c r="G490" s="147">
        <v>2747218.36</v>
      </c>
    </row>
    <row r="491" spans="1:7" ht="38.25" outlineLevel="5" x14ac:dyDescent="0.25">
      <c r="A491" s="146" t="s">
        <v>113</v>
      </c>
      <c r="B491" s="145" t="s">
        <v>736</v>
      </c>
      <c r="C491" s="145" t="s">
        <v>777</v>
      </c>
      <c r="D491" s="144"/>
      <c r="E491" s="143">
        <v>702200</v>
      </c>
      <c r="F491" s="143">
        <v>730300</v>
      </c>
      <c r="G491" s="142">
        <v>730300</v>
      </c>
    </row>
    <row r="492" spans="1:7" ht="25.5" outlineLevel="6" x14ac:dyDescent="0.25">
      <c r="A492" s="141" t="s">
        <v>411</v>
      </c>
      <c r="B492" s="140" t="s">
        <v>736</v>
      </c>
      <c r="C492" s="140" t="s">
        <v>777</v>
      </c>
      <c r="D492" s="140" t="s">
        <v>408</v>
      </c>
      <c r="E492" s="139">
        <v>702200</v>
      </c>
      <c r="F492" s="139">
        <v>730300</v>
      </c>
      <c r="G492" s="138">
        <v>730300</v>
      </c>
    </row>
    <row r="493" spans="1:7" ht="38.25" outlineLevel="5" x14ac:dyDescent="0.25">
      <c r="A493" s="146" t="s">
        <v>776</v>
      </c>
      <c r="B493" s="145" t="s">
        <v>736</v>
      </c>
      <c r="C493" s="145" t="s">
        <v>775</v>
      </c>
      <c r="D493" s="144"/>
      <c r="E493" s="143">
        <v>1643773.8</v>
      </c>
      <c r="F493" s="143">
        <v>1643773.8</v>
      </c>
      <c r="G493" s="142">
        <v>1643773.8</v>
      </c>
    </row>
    <row r="494" spans="1:7" ht="25.5" outlineLevel="6" x14ac:dyDescent="0.25">
      <c r="A494" s="141" t="s">
        <v>411</v>
      </c>
      <c r="B494" s="140" t="s">
        <v>736</v>
      </c>
      <c r="C494" s="140" t="s">
        <v>775</v>
      </c>
      <c r="D494" s="140" t="s">
        <v>408</v>
      </c>
      <c r="E494" s="139">
        <v>1643773.8</v>
      </c>
      <c r="F494" s="139">
        <v>1643773.8</v>
      </c>
      <c r="G494" s="138">
        <v>1643773.8</v>
      </c>
    </row>
    <row r="495" spans="1:7" ht="38.25" outlineLevel="5" x14ac:dyDescent="0.25">
      <c r="A495" s="146" t="s">
        <v>774</v>
      </c>
      <c r="B495" s="145" t="s">
        <v>736</v>
      </c>
      <c r="C495" s="145" t="s">
        <v>773</v>
      </c>
      <c r="D495" s="144"/>
      <c r="E495" s="143">
        <v>373144.56</v>
      </c>
      <c r="F495" s="143">
        <v>373144.56</v>
      </c>
      <c r="G495" s="142">
        <v>373144.56</v>
      </c>
    </row>
    <row r="496" spans="1:7" ht="25.5" outlineLevel="6" x14ac:dyDescent="0.25">
      <c r="A496" s="141" t="s">
        <v>411</v>
      </c>
      <c r="B496" s="140" t="s">
        <v>736</v>
      </c>
      <c r="C496" s="140" t="s">
        <v>773</v>
      </c>
      <c r="D496" s="140" t="s">
        <v>408</v>
      </c>
      <c r="E496" s="139">
        <v>373144.56</v>
      </c>
      <c r="F496" s="139">
        <v>373144.56</v>
      </c>
      <c r="G496" s="138">
        <v>373144.56</v>
      </c>
    </row>
    <row r="497" spans="1:7" outlineLevel="4" x14ac:dyDescent="0.25">
      <c r="A497" s="151" t="s">
        <v>772</v>
      </c>
      <c r="B497" s="150" t="s">
        <v>736</v>
      </c>
      <c r="C497" s="150" t="s">
        <v>771</v>
      </c>
      <c r="D497" s="149"/>
      <c r="E497" s="148">
        <v>358360</v>
      </c>
      <c r="F497" s="148">
        <v>358360</v>
      </c>
      <c r="G497" s="147">
        <v>358360</v>
      </c>
    </row>
    <row r="498" spans="1:7" outlineLevel="5" x14ac:dyDescent="0.25">
      <c r="A498" s="146" t="s">
        <v>770</v>
      </c>
      <c r="B498" s="145" t="s">
        <v>736</v>
      </c>
      <c r="C498" s="145" t="s">
        <v>769</v>
      </c>
      <c r="D498" s="144"/>
      <c r="E498" s="143">
        <v>358360</v>
      </c>
      <c r="F498" s="143">
        <v>358360</v>
      </c>
      <c r="G498" s="142">
        <v>358360</v>
      </c>
    </row>
    <row r="499" spans="1:7" ht="25.5" outlineLevel="6" x14ac:dyDescent="0.25">
      <c r="A499" s="141" t="s">
        <v>411</v>
      </c>
      <c r="B499" s="140" t="s">
        <v>736</v>
      </c>
      <c r="C499" s="140" t="s">
        <v>769</v>
      </c>
      <c r="D499" s="140" t="s">
        <v>408</v>
      </c>
      <c r="E499" s="139">
        <v>358360</v>
      </c>
      <c r="F499" s="139">
        <v>358360</v>
      </c>
      <c r="G499" s="138">
        <v>358360</v>
      </c>
    </row>
    <row r="500" spans="1:7" ht="25.5" outlineLevel="2" x14ac:dyDescent="0.25">
      <c r="A500" s="161" t="s">
        <v>548</v>
      </c>
      <c r="B500" s="160" t="s">
        <v>736</v>
      </c>
      <c r="C500" s="160" t="s">
        <v>547</v>
      </c>
      <c r="D500" s="159"/>
      <c r="E500" s="158">
        <v>3647837.63</v>
      </c>
      <c r="F500" s="158">
        <v>2516402</v>
      </c>
      <c r="G500" s="157">
        <v>2516402</v>
      </c>
    </row>
    <row r="501" spans="1:7" outlineLevel="3" x14ac:dyDescent="0.25">
      <c r="A501" s="156" t="s">
        <v>731</v>
      </c>
      <c r="B501" s="155" t="s">
        <v>736</v>
      </c>
      <c r="C501" s="155" t="s">
        <v>730</v>
      </c>
      <c r="D501" s="154"/>
      <c r="E501" s="153">
        <v>3647837.63</v>
      </c>
      <c r="F501" s="153">
        <v>2516402</v>
      </c>
      <c r="G501" s="152">
        <v>2516402</v>
      </c>
    </row>
    <row r="502" spans="1:7" ht="25.5" outlineLevel="4" x14ac:dyDescent="0.25">
      <c r="A502" s="151" t="s">
        <v>729</v>
      </c>
      <c r="B502" s="150" t="s">
        <v>736</v>
      </c>
      <c r="C502" s="150" t="s">
        <v>728</v>
      </c>
      <c r="D502" s="149"/>
      <c r="E502" s="148">
        <v>3647837.63</v>
      </c>
      <c r="F502" s="148">
        <v>2516402</v>
      </c>
      <c r="G502" s="147">
        <v>2516402</v>
      </c>
    </row>
    <row r="503" spans="1:7" ht="25.5" outlineLevel="5" x14ac:dyDescent="0.25">
      <c r="A503" s="146" t="s">
        <v>727</v>
      </c>
      <c r="B503" s="145" t="s">
        <v>736</v>
      </c>
      <c r="C503" s="145" t="s">
        <v>726</v>
      </c>
      <c r="D503" s="144"/>
      <c r="E503" s="143">
        <v>3647837.63</v>
      </c>
      <c r="F503" s="143">
        <v>2516402</v>
      </c>
      <c r="G503" s="142">
        <v>2516402</v>
      </c>
    </row>
    <row r="504" spans="1:7" ht="25.5" outlineLevel="6" x14ac:dyDescent="0.25">
      <c r="A504" s="141" t="s">
        <v>411</v>
      </c>
      <c r="B504" s="140" t="s">
        <v>736</v>
      </c>
      <c r="C504" s="140" t="s">
        <v>726</v>
      </c>
      <c r="D504" s="140" t="s">
        <v>408</v>
      </c>
      <c r="E504" s="139">
        <v>3647837.63</v>
      </c>
      <c r="F504" s="139">
        <v>2516402</v>
      </c>
      <c r="G504" s="138">
        <v>2516402</v>
      </c>
    </row>
    <row r="505" spans="1:7" ht="25.5" outlineLevel="2" x14ac:dyDescent="0.25">
      <c r="A505" s="161" t="s">
        <v>516</v>
      </c>
      <c r="B505" s="160" t="s">
        <v>736</v>
      </c>
      <c r="C505" s="160" t="s">
        <v>515</v>
      </c>
      <c r="D505" s="159"/>
      <c r="E505" s="158">
        <v>428579864.39999998</v>
      </c>
      <c r="F505" s="158">
        <v>417938723.99000001</v>
      </c>
      <c r="G505" s="157">
        <v>422583889.26999998</v>
      </c>
    </row>
    <row r="506" spans="1:7" outlineLevel="3" x14ac:dyDescent="0.25">
      <c r="A506" s="156" t="s">
        <v>668</v>
      </c>
      <c r="B506" s="155" t="s">
        <v>736</v>
      </c>
      <c r="C506" s="155" t="s">
        <v>667</v>
      </c>
      <c r="D506" s="154"/>
      <c r="E506" s="153">
        <v>12767827.16</v>
      </c>
      <c r="F506" s="153">
        <v>3106970.56</v>
      </c>
      <c r="G506" s="152">
        <v>3106970.56</v>
      </c>
    </row>
    <row r="507" spans="1:7" outlineLevel="4" x14ac:dyDescent="0.25">
      <c r="A507" s="151" t="s">
        <v>725</v>
      </c>
      <c r="B507" s="150" t="s">
        <v>736</v>
      </c>
      <c r="C507" s="150" t="s">
        <v>724</v>
      </c>
      <c r="D507" s="149"/>
      <c r="E507" s="148">
        <v>12239053.27</v>
      </c>
      <c r="F507" s="148">
        <v>2704726.67</v>
      </c>
      <c r="G507" s="147">
        <v>2704726.67</v>
      </c>
    </row>
    <row r="508" spans="1:7" outlineLevel="5" x14ac:dyDescent="0.25">
      <c r="A508" s="146" t="s">
        <v>768</v>
      </c>
      <c r="B508" s="145" t="s">
        <v>736</v>
      </c>
      <c r="C508" s="145" t="s">
        <v>767</v>
      </c>
      <c r="D508" s="144"/>
      <c r="E508" s="143">
        <v>1707860</v>
      </c>
      <c r="F508" s="143">
        <v>1707860</v>
      </c>
      <c r="G508" s="142">
        <v>1707860</v>
      </c>
    </row>
    <row r="509" spans="1:7" ht="25.5" outlineLevel="6" x14ac:dyDescent="0.25">
      <c r="A509" s="141" t="s">
        <v>411</v>
      </c>
      <c r="B509" s="140" t="s">
        <v>736</v>
      </c>
      <c r="C509" s="140" t="s">
        <v>767</v>
      </c>
      <c r="D509" s="140" t="s">
        <v>408</v>
      </c>
      <c r="E509" s="139">
        <v>1707860</v>
      </c>
      <c r="F509" s="139">
        <v>1707860</v>
      </c>
      <c r="G509" s="138">
        <v>1707860</v>
      </c>
    </row>
    <row r="510" spans="1:7" outlineLevel="5" x14ac:dyDescent="0.25">
      <c r="A510" s="146" t="s">
        <v>723</v>
      </c>
      <c r="B510" s="145" t="s">
        <v>736</v>
      </c>
      <c r="C510" s="145" t="s">
        <v>722</v>
      </c>
      <c r="D510" s="144"/>
      <c r="E510" s="143">
        <v>462866.67</v>
      </c>
      <c r="F510" s="143">
        <v>0</v>
      </c>
      <c r="G510" s="142">
        <v>0</v>
      </c>
    </row>
    <row r="511" spans="1:7" ht="25.5" outlineLevel="6" x14ac:dyDescent="0.25">
      <c r="A511" s="141" t="s">
        <v>411</v>
      </c>
      <c r="B511" s="140" t="s">
        <v>736</v>
      </c>
      <c r="C511" s="140" t="s">
        <v>722</v>
      </c>
      <c r="D511" s="140" t="s">
        <v>408</v>
      </c>
      <c r="E511" s="139">
        <v>462866.67</v>
      </c>
      <c r="F511" s="139">
        <v>0</v>
      </c>
      <c r="G511" s="138">
        <v>0</v>
      </c>
    </row>
    <row r="512" spans="1:7" outlineLevel="5" x14ac:dyDescent="0.25">
      <c r="A512" s="146" t="s">
        <v>766</v>
      </c>
      <c r="B512" s="145" t="s">
        <v>736</v>
      </c>
      <c r="C512" s="145" t="s">
        <v>765</v>
      </c>
      <c r="D512" s="144"/>
      <c r="E512" s="143">
        <v>1677147.67</v>
      </c>
      <c r="F512" s="143">
        <v>996866.67</v>
      </c>
      <c r="G512" s="142">
        <v>996866.67</v>
      </c>
    </row>
    <row r="513" spans="1:7" ht="25.5" outlineLevel="6" x14ac:dyDescent="0.25">
      <c r="A513" s="141" t="s">
        <v>411</v>
      </c>
      <c r="B513" s="140" t="s">
        <v>736</v>
      </c>
      <c r="C513" s="140" t="s">
        <v>765</v>
      </c>
      <c r="D513" s="140" t="s">
        <v>408</v>
      </c>
      <c r="E513" s="139">
        <v>1677147.67</v>
      </c>
      <c r="F513" s="139">
        <v>996866.67</v>
      </c>
      <c r="G513" s="138">
        <v>996866.67</v>
      </c>
    </row>
    <row r="514" spans="1:7" ht="25.5" outlineLevel="5" x14ac:dyDescent="0.25">
      <c r="A514" s="146" t="s">
        <v>764</v>
      </c>
      <c r="B514" s="145" t="s">
        <v>736</v>
      </c>
      <c r="C514" s="145" t="s">
        <v>763</v>
      </c>
      <c r="D514" s="144"/>
      <c r="E514" s="143">
        <v>6978230.3300000001</v>
      </c>
      <c r="F514" s="143">
        <v>0</v>
      </c>
      <c r="G514" s="142">
        <v>0</v>
      </c>
    </row>
    <row r="515" spans="1:7" outlineLevel="6" x14ac:dyDescent="0.25">
      <c r="A515" s="141" t="s">
        <v>442</v>
      </c>
      <c r="B515" s="140" t="s">
        <v>736</v>
      </c>
      <c r="C515" s="140" t="s">
        <v>763</v>
      </c>
      <c r="D515" s="140" t="s">
        <v>440</v>
      </c>
      <c r="E515" s="139">
        <v>6978230.3300000001</v>
      </c>
      <c r="F515" s="139">
        <v>0</v>
      </c>
      <c r="G515" s="138">
        <v>0</v>
      </c>
    </row>
    <row r="516" spans="1:7" ht="25.5" outlineLevel="5" x14ac:dyDescent="0.25">
      <c r="A516" s="146" t="s">
        <v>762</v>
      </c>
      <c r="B516" s="145" t="s">
        <v>736</v>
      </c>
      <c r="C516" s="145" t="s">
        <v>761</v>
      </c>
      <c r="D516" s="144"/>
      <c r="E516" s="143">
        <v>1412948.6</v>
      </c>
      <c r="F516" s="143">
        <v>0</v>
      </c>
      <c r="G516" s="142">
        <v>0</v>
      </c>
    </row>
    <row r="517" spans="1:7" outlineLevel="6" x14ac:dyDescent="0.25">
      <c r="A517" s="141" t="s">
        <v>442</v>
      </c>
      <c r="B517" s="140" t="s">
        <v>736</v>
      </c>
      <c r="C517" s="140" t="s">
        <v>761</v>
      </c>
      <c r="D517" s="140" t="s">
        <v>440</v>
      </c>
      <c r="E517" s="139">
        <v>1412948.6</v>
      </c>
      <c r="F517" s="139">
        <v>0</v>
      </c>
      <c r="G517" s="138">
        <v>0</v>
      </c>
    </row>
    <row r="518" spans="1:7" outlineLevel="4" x14ac:dyDescent="0.25">
      <c r="A518" s="151" t="s">
        <v>660</v>
      </c>
      <c r="B518" s="150" t="s">
        <v>736</v>
      </c>
      <c r="C518" s="150" t="s">
        <v>659</v>
      </c>
      <c r="D518" s="149"/>
      <c r="E518" s="148">
        <v>364523.89</v>
      </c>
      <c r="F518" s="148">
        <v>237993.89</v>
      </c>
      <c r="G518" s="147">
        <v>237993.89</v>
      </c>
    </row>
    <row r="519" spans="1:7" outlineLevel="5" x14ac:dyDescent="0.25">
      <c r="A519" s="146" t="s">
        <v>658</v>
      </c>
      <c r="B519" s="145" t="s">
        <v>736</v>
      </c>
      <c r="C519" s="145" t="s">
        <v>657</v>
      </c>
      <c r="D519" s="144"/>
      <c r="E519" s="143">
        <v>126530</v>
      </c>
      <c r="F519" s="143">
        <v>0</v>
      </c>
      <c r="G519" s="142">
        <v>0</v>
      </c>
    </row>
    <row r="520" spans="1:7" ht="25.5" outlineLevel="6" x14ac:dyDescent="0.25">
      <c r="A520" s="141" t="s">
        <v>411</v>
      </c>
      <c r="B520" s="140" t="s">
        <v>736</v>
      </c>
      <c r="C520" s="140" t="s">
        <v>657</v>
      </c>
      <c r="D520" s="140" t="s">
        <v>408</v>
      </c>
      <c r="E520" s="139">
        <v>126530</v>
      </c>
      <c r="F520" s="139">
        <v>0</v>
      </c>
      <c r="G520" s="138">
        <v>0</v>
      </c>
    </row>
    <row r="521" spans="1:7" outlineLevel="5" x14ac:dyDescent="0.25">
      <c r="A521" s="146" t="s">
        <v>760</v>
      </c>
      <c r="B521" s="145" t="s">
        <v>736</v>
      </c>
      <c r="C521" s="145" t="s">
        <v>759</v>
      </c>
      <c r="D521" s="144"/>
      <c r="E521" s="143">
        <v>237993.89</v>
      </c>
      <c r="F521" s="143">
        <v>237993.89</v>
      </c>
      <c r="G521" s="142">
        <v>237993.89</v>
      </c>
    </row>
    <row r="522" spans="1:7" outlineLevel="6" x14ac:dyDescent="0.25">
      <c r="A522" s="141" t="s">
        <v>442</v>
      </c>
      <c r="B522" s="140" t="s">
        <v>736</v>
      </c>
      <c r="C522" s="140" t="s">
        <v>759</v>
      </c>
      <c r="D522" s="140" t="s">
        <v>440</v>
      </c>
      <c r="E522" s="139">
        <v>62131.89</v>
      </c>
      <c r="F522" s="139">
        <v>62131.89</v>
      </c>
      <c r="G522" s="138">
        <v>62131.89</v>
      </c>
    </row>
    <row r="523" spans="1:7" outlineLevel="6" x14ac:dyDescent="0.25">
      <c r="A523" s="141" t="s">
        <v>478</v>
      </c>
      <c r="B523" s="140" t="s">
        <v>736</v>
      </c>
      <c r="C523" s="140" t="s">
        <v>759</v>
      </c>
      <c r="D523" s="140" t="s">
        <v>476</v>
      </c>
      <c r="E523" s="139">
        <v>175862</v>
      </c>
      <c r="F523" s="139">
        <v>175862</v>
      </c>
      <c r="G523" s="138">
        <v>175862</v>
      </c>
    </row>
    <row r="524" spans="1:7" outlineLevel="4" x14ac:dyDescent="0.25">
      <c r="A524" s="151" t="s">
        <v>717</v>
      </c>
      <c r="B524" s="150" t="s">
        <v>736</v>
      </c>
      <c r="C524" s="150" t="s">
        <v>716</v>
      </c>
      <c r="D524" s="149"/>
      <c r="E524" s="148">
        <v>164250</v>
      </c>
      <c r="F524" s="148">
        <v>164250</v>
      </c>
      <c r="G524" s="147">
        <v>164250</v>
      </c>
    </row>
    <row r="525" spans="1:7" outlineLevel="5" x14ac:dyDescent="0.25">
      <c r="A525" s="146" t="s">
        <v>713</v>
      </c>
      <c r="B525" s="145" t="s">
        <v>736</v>
      </c>
      <c r="C525" s="145" t="s">
        <v>712</v>
      </c>
      <c r="D525" s="144"/>
      <c r="E525" s="143">
        <v>164250</v>
      </c>
      <c r="F525" s="143">
        <v>164250</v>
      </c>
      <c r="G525" s="142">
        <v>164250</v>
      </c>
    </row>
    <row r="526" spans="1:7" ht="25.5" outlineLevel="6" x14ac:dyDescent="0.25">
      <c r="A526" s="141" t="s">
        <v>411</v>
      </c>
      <c r="B526" s="140" t="s">
        <v>736</v>
      </c>
      <c r="C526" s="140" t="s">
        <v>712</v>
      </c>
      <c r="D526" s="140" t="s">
        <v>408</v>
      </c>
      <c r="E526" s="139">
        <v>164250</v>
      </c>
      <c r="F526" s="139">
        <v>164250</v>
      </c>
      <c r="G526" s="138">
        <v>164250</v>
      </c>
    </row>
    <row r="527" spans="1:7" ht="25.5" outlineLevel="3" x14ac:dyDescent="0.25">
      <c r="A527" s="156" t="s">
        <v>514</v>
      </c>
      <c r="B527" s="155" t="s">
        <v>736</v>
      </c>
      <c r="C527" s="155" t="s">
        <v>513</v>
      </c>
      <c r="D527" s="154"/>
      <c r="E527" s="153">
        <v>415812037.24000001</v>
      </c>
      <c r="F527" s="153">
        <v>414831753.43000001</v>
      </c>
      <c r="G527" s="152">
        <v>419476918.70999998</v>
      </c>
    </row>
    <row r="528" spans="1:7" ht="25.5" outlineLevel="4" x14ac:dyDescent="0.25">
      <c r="A528" s="151" t="s">
        <v>758</v>
      </c>
      <c r="B528" s="150" t="s">
        <v>736</v>
      </c>
      <c r="C528" s="150" t="s">
        <v>757</v>
      </c>
      <c r="D528" s="149"/>
      <c r="E528" s="148">
        <v>369767678.56999999</v>
      </c>
      <c r="F528" s="148">
        <v>367388451.91000003</v>
      </c>
      <c r="G528" s="147">
        <v>371265190.64999998</v>
      </c>
    </row>
    <row r="529" spans="1:7" ht="25.5" outlineLevel="5" x14ac:dyDescent="0.25">
      <c r="A529" s="146" t="s">
        <v>431</v>
      </c>
      <c r="B529" s="145" t="s">
        <v>736</v>
      </c>
      <c r="C529" s="145" t="s">
        <v>756</v>
      </c>
      <c r="D529" s="144"/>
      <c r="E529" s="143">
        <v>1725000</v>
      </c>
      <c r="F529" s="143">
        <v>0</v>
      </c>
      <c r="G529" s="142">
        <v>0</v>
      </c>
    </row>
    <row r="530" spans="1:7" ht="25.5" outlineLevel="6" x14ac:dyDescent="0.25">
      <c r="A530" s="141" t="s">
        <v>411</v>
      </c>
      <c r="B530" s="140" t="s">
        <v>736</v>
      </c>
      <c r="C530" s="140" t="s">
        <v>756</v>
      </c>
      <c r="D530" s="140" t="s">
        <v>408</v>
      </c>
      <c r="E530" s="139">
        <v>1725000</v>
      </c>
      <c r="F530" s="139">
        <v>0</v>
      </c>
      <c r="G530" s="138">
        <v>0</v>
      </c>
    </row>
    <row r="531" spans="1:7" ht="38.25" outlineLevel="5" x14ac:dyDescent="0.25">
      <c r="A531" s="146" t="s">
        <v>755</v>
      </c>
      <c r="B531" s="145" t="s">
        <v>736</v>
      </c>
      <c r="C531" s="145" t="s">
        <v>754</v>
      </c>
      <c r="D531" s="144"/>
      <c r="E531" s="143">
        <v>29929539.550000001</v>
      </c>
      <c r="F531" s="143">
        <v>28751338.329999998</v>
      </c>
      <c r="G531" s="142">
        <v>28751338.329999998</v>
      </c>
    </row>
    <row r="532" spans="1:7" ht="25.5" outlineLevel="6" x14ac:dyDescent="0.25">
      <c r="A532" s="141" t="s">
        <v>411</v>
      </c>
      <c r="B532" s="140" t="s">
        <v>736</v>
      </c>
      <c r="C532" s="140" t="s">
        <v>754</v>
      </c>
      <c r="D532" s="140" t="s">
        <v>408</v>
      </c>
      <c r="E532" s="139">
        <v>29929539.550000001</v>
      </c>
      <c r="F532" s="139">
        <v>28751338.329999998</v>
      </c>
      <c r="G532" s="138">
        <v>28751338.329999998</v>
      </c>
    </row>
    <row r="533" spans="1:7" ht="51" outlineLevel="5" x14ac:dyDescent="0.25">
      <c r="A533" s="146" t="s">
        <v>753</v>
      </c>
      <c r="B533" s="145" t="s">
        <v>736</v>
      </c>
      <c r="C533" s="145" t="s">
        <v>752</v>
      </c>
      <c r="D533" s="144"/>
      <c r="E533" s="143">
        <v>130200</v>
      </c>
      <c r="F533" s="143">
        <v>0</v>
      </c>
      <c r="G533" s="142">
        <v>0</v>
      </c>
    </row>
    <row r="534" spans="1:7" ht="25.5" outlineLevel="6" x14ac:dyDescent="0.25">
      <c r="A534" s="141" t="s">
        <v>411</v>
      </c>
      <c r="B534" s="140" t="s">
        <v>736</v>
      </c>
      <c r="C534" s="140" t="s">
        <v>752</v>
      </c>
      <c r="D534" s="140" t="s">
        <v>408</v>
      </c>
      <c r="E534" s="139">
        <v>130200</v>
      </c>
      <c r="F534" s="139">
        <v>0</v>
      </c>
      <c r="G534" s="138">
        <v>0</v>
      </c>
    </row>
    <row r="535" spans="1:7" ht="25.5" outlineLevel="5" x14ac:dyDescent="0.25">
      <c r="A535" s="146" t="s">
        <v>751</v>
      </c>
      <c r="B535" s="145" t="s">
        <v>736</v>
      </c>
      <c r="C535" s="145" t="s">
        <v>750</v>
      </c>
      <c r="D535" s="144"/>
      <c r="E535" s="143">
        <v>24748416</v>
      </c>
      <c r="F535" s="143">
        <v>24748416</v>
      </c>
      <c r="G535" s="142">
        <v>24748416</v>
      </c>
    </row>
    <row r="536" spans="1:7" ht="25.5" outlineLevel="6" x14ac:dyDescent="0.25">
      <c r="A536" s="141" t="s">
        <v>411</v>
      </c>
      <c r="B536" s="140" t="s">
        <v>736</v>
      </c>
      <c r="C536" s="140" t="s">
        <v>750</v>
      </c>
      <c r="D536" s="140" t="s">
        <v>408</v>
      </c>
      <c r="E536" s="139">
        <v>24748416</v>
      </c>
      <c r="F536" s="139">
        <v>24748416</v>
      </c>
      <c r="G536" s="138">
        <v>24748416</v>
      </c>
    </row>
    <row r="537" spans="1:7" ht="25.5" outlineLevel="5" x14ac:dyDescent="0.25">
      <c r="A537" s="146" t="s">
        <v>116</v>
      </c>
      <c r="B537" s="145" t="s">
        <v>736</v>
      </c>
      <c r="C537" s="145" t="s">
        <v>749</v>
      </c>
      <c r="D537" s="144"/>
      <c r="E537" s="143">
        <v>3053885</v>
      </c>
      <c r="F537" s="143">
        <v>3053885</v>
      </c>
      <c r="G537" s="142">
        <v>3053885</v>
      </c>
    </row>
    <row r="538" spans="1:7" ht="25.5" outlineLevel="6" x14ac:dyDescent="0.25">
      <c r="A538" s="141" t="s">
        <v>411</v>
      </c>
      <c r="B538" s="140" t="s">
        <v>736</v>
      </c>
      <c r="C538" s="140" t="s">
        <v>749</v>
      </c>
      <c r="D538" s="140" t="s">
        <v>408</v>
      </c>
      <c r="E538" s="139">
        <v>3053885</v>
      </c>
      <c r="F538" s="139">
        <v>3053885</v>
      </c>
      <c r="G538" s="138">
        <v>3053885</v>
      </c>
    </row>
    <row r="539" spans="1:7" ht="38.25" outlineLevel="5" x14ac:dyDescent="0.25">
      <c r="A539" s="146" t="s">
        <v>748</v>
      </c>
      <c r="B539" s="145" t="s">
        <v>736</v>
      </c>
      <c r="C539" s="145" t="s">
        <v>747</v>
      </c>
      <c r="D539" s="144"/>
      <c r="E539" s="143">
        <v>1124928</v>
      </c>
      <c r="F539" s="143">
        <v>1124928</v>
      </c>
      <c r="G539" s="142">
        <v>1124928</v>
      </c>
    </row>
    <row r="540" spans="1:7" ht="25.5" outlineLevel="6" x14ac:dyDescent="0.25">
      <c r="A540" s="141" t="s">
        <v>411</v>
      </c>
      <c r="B540" s="140" t="s">
        <v>736</v>
      </c>
      <c r="C540" s="140" t="s">
        <v>747</v>
      </c>
      <c r="D540" s="140" t="s">
        <v>408</v>
      </c>
      <c r="E540" s="139">
        <v>1124928</v>
      </c>
      <c r="F540" s="139">
        <v>1124928</v>
      </c>
      <c r="G540" s="138">
        <v>1124928</v>
      </c>
    </row>
    <row r="541" spans="1:7" ht="63.75" outlineLevel="5" x14ac:dyDescent="0.25">
      <c r="A541" s="146" t="s">
        <v>128</v>
      </c>
      <c r="B541" s="145" t="s">
        <v>736</v>
      </c>
      <c r="C541" s="145" t="s">
        <v>746</v>
      </c>
      <c r="D541" s="144"/>
      <c r="E541" s="143">
        <v>85565.94</v>
      </c>
      <c r="F541" s="143">
        <v>88968.58</v>
      </c>
      <c r="G541" s="142">
        <v>92507.32</v>
      </c>
    </row>
    <row r="542" spans="1:7" outlineLevel="6" x14ac:dyDescent="0.25">
      <c r="A542" s="141" t="s">
        <v>478</v>
      </c>
      <c r="B542" s="140" t="s">
        <v>736</v>
      </c>
      <c r="C542" s="140" t="s">
        <v>746</v>
      </c>
      <c r="D542" s="140" t="s">
        <v>476</v>
      </c>
      <c r="E542" s="139">
        <v>85565.94</v>
      </c>
      <c r="F542" s="139">
        <v>88968.58</v>
      </c>
      <c r="G542" s="138">
        <v>92507.32</v>
      </c>
    </row>
    <row r="543" spans="1:7" ht="25.5" outlineLevel="5" x14ac:dyDescent="0.25">
      <c r="A543" s="146" t="s">
        <v>745</v>
      </c>
      <c r="B543" s="145" t="s">
        <v>736</v>
      </c>
      <c r="C543" s="145" t="s">
        <v>744</v>
      </c>
      <c r="D543" s="144"/>
      <c r="E543" s="143">
        <v>307235200</v>
      </c>
      <c r="F543" s="143">
        <v>307998100</v>
      </c>
      <c r="G543" s="142">
        <v>311871300</v>
      </c>
    </row>
    <row r="544" spans="1:7" ht="25.5" outlineLevel="6" x14ac:dyDescent="0.25">
      <c r="A544" s="141" t="s">
        <v>411</v>
      </c>
      <c r="B544" s="140" t="s">
        <v>736</v>
      </c>
      <c r="C544" s="140" t="s">
        <v>744</v>
      </c>
      <c r="D544" s="140" t="s">
        <v>408</v>
      </c>
      <c r="E544" s="139">
        <v>307235200</v>
      </c>
      <c r="F544" s="139">
        <v>307998100</v>
      </c>
      <c r="G544" s="138">
        <v>311871300</v>
      </c>
    </row>
    <row r="545" spans="1:7" ht="38.25" outlineLevel="5" x14ac:dyDescent="0.25">
      <c r="A545" s="146" t="s">
        <v>693</v>
      </c>
      <c r="B545" s="145" t="s">
        <v>736</v>
      </c>
      <c r="C545" s="145" t="s">
        <v>743</v>
      </c>
      <c r="D545" s="144"/>
      <c r="E545" s="143">
        <v>112128.08</v>
      </c>
      <c r="F545" s="143">
        <v>0</v>
      </c>
      <c r="G545" s="142">
        <v>0</v>
      </c>
    </row>
    <row r="546" spans="1:7" ht="25.5" outlineLevel="6" x14ac:dyDescent="0.25">
      <c r="A546" s="141" t="s">
        <v>411</v>
      </c>
      <c r="B546" s="140" t="s">
        <v>736</v>
      </c>
      <c r="C546" s="140" t="s">
        <v>743</v>
      </c>
      <c r="D546" s="140" t="s">
        <v>408</v>
      </c>
      <c r="E546" s="139">
        <v>112128.08</v>
      </c>
      <c r="F546" s="139">
        <v>0</v>
      </c>
      <c r="G546" s="138">
        <v>0</v>
      </c>
    </row>
    <row r="547" spans="1:7" ht="25.5" outlineLevel="5" x14ac:dyDescent="0.25">
      <c r="A547" s="146" t="s">
        <v>593</v>
      </c>
      <c r="B547" s="145" t="s">
        <v>736</v>
      </c>
      <c r="C547" s="145" t="s">
        <v>742</v>
      </c>
      <c r="D547" s="144"/>
      <c r="E547" s="143">
        <v>1622816</v>
      </c>
      <c r="F547" s="143">
        <v>1622816</v>
      </c>
      <c r="G547" s="142">
        <v>1622816</v>
      </c>
    </row>
    <row r="548" spans="1:7" ht="25.5" outlineLevel="6" x14ac:dyDescent="0.25">
      <c r="A548" s="141" t="s">
        <v>411</v>
      </c>
      <c r="B548" s="140" t="s">
        <v>736</v>
      </c>
      <c r="C548" s="140" t="s">
        <v>742</v>
      </c>
      <c r="D548" s="140" t="s">
        <v>408</v>
      </c>
      <c r="E548" s="139">
        <v>1622816</v>
      </c>
      <c r="F548" s="139">
        <v>1622816</v>
      </c>
      <c r="G548" s="138">
        <v>1622816</v>
      </c>
    </row>
    <row r="549" spans="1:7" outlineLevel="4" x14ac:dyDescent="0.25">
      <c r="A549" s="151" t="s">
        <v>654</v>
      </c>
      <c r="B549" s="150" t="s">
        <v>736</v>
      </c>
      <c r="C549" s="150" t="s">
        <v>653</v>
      </c>
      <c r="D549" s="149"/>
      <c r="E549" s="148">
        <v>46044358.670000002</v>
      </c>
      <c r="F549" s="148">
        <v>47443301.520000003</v>
      </c>
      <c r="G549" s="147">
        <v>48211728.060000002</v>
      </c>
    </row>
    <row r="550" spans="1:7" outlineLevel="5" x14ac:dyDescent="0.25">
      <c r="A550" s="146" t="s">
        <v>651</v>
      </c>
      <c r="B550" s="145" t="s">
        <v>736</v>
      </c>
      <c r="C550" s="145" t="s">
        <v>650</v>
      </c>
      <c r="D550" s="144"/>
      <c r="E550" s="143">
        <v>11566829.07</v>
      </c>
      <c r="F550" s="143">
        <v>11566829.07</v>
      </c>
      <c r="G550" s="142">
        <v>11566829.07</v>
      </c>
    </row>
    <row r="551" spans="1:7" ht="25.5" outlineLevel="6" x14ac:dyDescent="0.25">
      <c r="A551" s="141" t="s">
        <v>411</v>
      </c>
      <c r="B551" s="140" t="s">
        <v>736</v>
      </c>
      <c r="C551" s="140" t="s">
        <v>650</v>
      </c>
      <c r="D551" s="140" t="s">
        <v>408</v>
      </c>
      <c r="E551" s="139">
        <v>11566829.07</v>
      </c>
      <c r="F551" s="139">
        <v>11566829.07</v>
      </c>
      <c r="G551" s="138">
        <v>11566829.07</v>
      </c>
    </row>
    <row r="552" spans="1:7" ht="38.25" outlineLevel="5" x14ac:dyDescent="0.25">
      <c r="A552" s="146" t="s">
        <v>741</v>
      </c>
      <c r="B552" s="145" t="s">
        <v>736</v>
      </c>
      <c r="C552" s="145" t="s">
        <v>740</v>
      </c>
      <c r="D552" s="144"/>
      <c r="E552" s="143">
        <v>4524500</v>
      </c>
      <c r="F552" s="143">
        <v>4674900</v>
      </c>
      <c r="G552" s="142">
        <v>5029000</v>
      </c>
    </row>
    <row r="553" spans="1:7" ht="25.5" outlineLevel="6" x14ac:dyDescent="0.25">
      <c r="A553" s="141" t="s">
        <v>411</v>
      </c>
      <c r="B553" s="140" t="s">
        <v>736</v>
      </c>
      <c r="C553" s="140" t="s">
        <v>740</v>
      </c>
      <c r="D553" s="140" t="s">
        <v>408</v>
      </c>
      <c r="E553" s="139">
        <v>4524500</v>
      </c>
      <c r="F553" s="139">
        <v>4674900</v>
      </c>
      <c r="G553" s="138">
        <v>5029000</v>
      </c>
    </row>
    <row r="554" spans="1:7" outlineLevel="5" x14ac:dyDescent="0.25">
      <c r="A554" s="146" t="s">
        <v>123</v>
      </c>
      <c r="B554" s="145" t="s">
        <v>736</v>
      </c>
      <c r="C554" s="145" t="s">
        <v>739</v>
      </c>
      <c r="D554" s="144"/>
      <c r="E554" s="143">
        <v>10583100</v>
      </c>
      <c r="F554" s="143">
        <v>10990100</v>
      </c>
      <c r="G554" s="142">
        <v>11397200</v>
      </c>
    </row>
    <row r="555" spans="1:7" ht="25.5" outlineLevel="6" x14ac:dyDescent="0.25">
      <c r="A555" s="141" t="s">
        <v>411</v>
      </c>
      <c r="B555" s="140" t="s">
        <v>736</v>
      </c>
      <c r="C555" s="140" t="s">
        <v>739</v>
      </c>
      <c r="D555" s="140" t="s">
        <v>408</v>
      </c>
      <c r="E555" s="139">
        <v>10583100</v>
      </c>
      <c r="F555" s="139">
        <v>10990100</v>
      </c>
      <c r="G555" s="138">
        <v>11397200</v>
      </c>
    </row>
    <row r="556" spans="1:7" ht="25.5" outlineLevel="5" x14ac:dyDescent="0.25">
      <c r="A556" s="146" t="s">
        <v>212</v>
      </c>
      <c r="B556" s="145" t="s">
        <v>736</v>
      </c>
      <c r="C556" s="145" t="s">
        <v>738</v>
      </c>
      <c r="D556" s="144"/>
      <c r="E556" s="143">
        <v>19277592.859999999</v>
      </c>
      <c r="F556" s="143">
        <v>20116066.329999998</v>
      </c>
      <c r="G556" s="142">
        <v>20116066.329999998</v>
      </c>
    </row>
    <row r="557" spans="1:7" ht="25.5" outlineLevel="6" x14ac:dyDescent="0.25">
      <c r="A557" s="141" t="s">
        <v>411</v>
      </c>
      <c r="B557" s="140" t="s">
        <v>736</v>
      </c>
      <c r="C557" s="140" t="s">
        <v>738</v>
      </c>
      <c r="D557" s="140" t="s">
        <v>408</v>
      </c>
      <c r="E557" s="139">
        <v>19277592.859999999</v>
      </c>
      <c r="F557" s="139">
        <v>20116066.329999998</v>
      </c>
      <c r="G557" s="138">
        <v>20116066.329999998</v>
      </c>
    </row>
    <row r="558" spans="1:7" ht="38.25" outlineLevel="5" x14ac:dyDescent="0.25">
      <c r="A558" s="146" t="s">
        <v>737</v>
      </c>
      <c r="B558" s="145" t="s">
        <v>736</v>
      </c>
      <c r="C558" s="145" t="s">
        <v>735</v>
      </c>
      <c r="D558" s="144"/>
      <c r="E558" s="143">
        <v>92336.74</v>
      </c>
      <c r="F558" s="143">
        <v>95406.12</v>
      </c>
      <c r="G558" s="142">
        <v>102632.66</v>
      </c>
    </row>
    <row r="559" spans="1:7" ht="25.5" outlineLevel="6" x14ac:dyDescent="0.25">
      <c r="A559" s="141" t="s">
        <v>411</v>
      </c>
      <c r="B559" s="140" t="s">
        <v>736</v>
      </c>
      <c r="C559" s="140" t="s">
        <v>735</v>
      </c>
      <c r="D559" s="140" t="s">
        <v>408</v>
      </c>
      <c r="E559" s="139">
        <v>92336.74</v>
      </c>
      <c r="F559" s="139">
        <v>95406.12</v>
      </c>
      <c r="G559" s="138">
        <v>102632.66</v>
      </c>
    </row>
    <row r="560" spans="1:7" outlineLevel="1" x14ac:dyDescent="0.25">
      <c r="A560" s="166" t="s">
        <v>734</v>
      </c>
      <c r="B560" s="165" t="s">
        <v>684</v>
      </c>
      <c r="C560" s="164"/>
      <c r="D560" s="164"/>
      <c r="E560" s="163">
        <v>115080162.70999999</v>
      </c>
      <c r="F560" s="163">
        <v>110061902.72</v>
      </c>
      <c r="G560" s="162">
        <v>110061902.72</v>
      </c>
    </row>
    <row r="561" spans="1:7" ht="25.5" outlineLevel="2" x14ac:dyDescent="0.25">
      <c r="A561" s="161" t="s">
        <v>457</v>
      </c>
      <c r="B561" s="160" t="s">
        <v>684</v>
      </c>
      <c r="C561" s="160" t="s">
        <v>456</v>
      </c>
      <c r="D561" s="159"/>
      <c r="E561" s="158">
        <v>1892053.92</v>
      </c>
      <c r="F561" s="158">
        <v>1892053.92</v>
      </c>
      <c r="G561" s="157">
        <v>1892053.92</v>
      </c>
    </row>
    <row r="562" spans="1:7" outlineLevel="3" x14ac:dyDescent="0.25">
      <c r="A562" s="156" t="s">
        <v>455</v>
      </c>
      <c r="B562" s="155" t="s">
        <v>684</v>
      </c>
      <c r="C562" s="155" t="s">
        <v>454</v>
      </c>
      <c r="D562" s="154"/>
      <c r="E562" s="153">
        <v>1892053.92</v>
      </c>
      <c r="F562" s="153">
        <v>1892053.92</v>
      </c>
      <c r="G562" s="152">
        <v>1892053.92</v>
      </c>
    </row>
    <row r="563" spans="1:7" outlineLevel="4" x14ac:dyDescent="0.25">
      <c r="A563" s="151" t="s">
        <v>453</v>
      </c>
      <c r="B563" s="150" t="s">
        <v>684</v>
      </c>
      <c r="C563" s="150" t="s">
        <v>452</v>
      </c>
      <c r="D563" s="149"/>
      <c r="E563" s="148">
        <v>1892053.92</v>
      </c>
      <c r="F563" s="148">
        <v>1892053.92</v>
      </c>
      <c r="G563" s="147">
        <v>1892053.92</v>
      </c>
    </row>
    <row r="564" spans="1:7" ht="38.25" outlineLevel="5" x14ac:dyDescent="0.25">
      <c r="A564" s="146" t="s">
        <v>733</v>
      </c>
      <c r="B564" s="145" t="s">
        <v>684</v>
      </c>
      <c r="C564" s="145" t="s">
        <v>732</v>
      </c>
      <c r="D564" s="144"/>
      <c r="E564" s="143">
        <v>1892053.92</v>
      </c>
      <c r="F564" s="143">
        <v>1892053.92</v>
      </c>
      <c r="G564" s="142">
        <v>1892053.92</v>
      </c>
    </row>
    <row r="565" spans="1:7" ht="25.5" outlineLevel="6" x14ac:dyDescent="0.25">
      <c r="A565" s="141" t="s">
        <v>411</v>
      </c>
      <c r="B565" s="140" t="s">
        <v>684</v>
      </c>
      <c r="C565" s="140" t="s">
        <v>732</v>
      </c>
      <c r="D565" s="140" t="s">
        <v>408</v>
      </c>
      <c r="E565" s="139">
        <v>1892053.92</v>
      </c>
      <c r="F565" s="139">
        <v>1892053.92</v>
      </c>
      <c r="G565" s="138">
        <v>1892053.92</v>
      </c>
    </row>
    <row r="566" spans="1:7" ht="25.5" outlineLevel="2" x14ac:dyDescent="0.25">
      <c r="A566" s="161" t="s">
        <v>548</v>
      </c>
      <c r="B566" s="160" t="s">
        <v>684</v>
      </c>
      <c r="C566" s="160" t="s">
        <v>547</v>
      </c>
      <c r="D566" s="159"/>
      <c r="E566" s="158">
        <v>547560</v>
      </c>
      <c r="F566" s="158">
        <v>729750</v>
      </c>
      <c r="G566" s="157">
        <v>729750</v>
      </c>
    </row>
    <row r="567" spans="1:7" outlineLevel="3" x14ac:dyDescent="0.25">
      <c r="A567" s="156" t="s">
        <v>731</v>
      </c>
      <c r="B567" s="155" t="s">
        <v>684</v>
      </c>
      <c r="C567" s="155" t="s">
        <v>730</v>
      </c>
      <c r="D567" s="154"/>
      <c r="E567" s="153">
        <v>547560</v>
      </c>
      <c r="F567" s="153">
        <v>729750</v>
      </c>
      <c r="G567" s="152">
        <v>729750</v>
      </c>
    </row>
    <row r="568" spans="1:7" ht="25.5" outlineLevel="4" x14ac:dyDescent="0.25">
      <c r="A568" s="151" t="s">
        <v>729</v>
      </c>
      <c r="B568" s="150" t="s">
        <v>684</v>
      </c>
      <c r="C568" s="150" t="s">
        <v>728</v>
      </c>
      <c r="D568" s="149"/>
      <c r="E568" s="148">
        <v>547560</v>
      </c>
      <c r="F568" s="148">
        <v>729750</v>
      </c>
      <c r="G568" s="147">
        <v>729750</v>
      </c>
    </row>
    <row r="569" spans="1:7" ht="25.5" outlineLevel="5" x14ac:dyDescent="0.25">
      <c r="A569" s="146" t="s">
        <v>727</v>
      </c>
      <c r="B569" s="145" t="s">
        <v>684</v>
      </c>
      <c r="C569" s="145" t="s">
        <v>726</v>
      </c>
      <c r="D569" s="144"/>
      <c r="E569" s="143">
        <v>547560</v>
      </c>
      <c r="F569" s="143">
        <v>729750</v>
      </c>
      <c r="G569" s="142">
        <v>729750</v>
      </c>
    </row>
    <row r="570" spans="1:7" ht="25.5" outlineLevel="6" x14ac:dyDescent="0.25">
      <c r="A570" s="141" t="s">
        <v>411</v>
      </c>
      <c r="B570" s="140" t="s">
        <v>684</v>
      </c>
      <c r="C570" s="140" t="s">
        <v>726</v>
      </c>
      <c r="D570" s="140" t="s">
        <v>408</v>
      </c>
      <c r="E570" s="139">
        <v>547560</v>
      </c>
      <c r="F570" s="139">
        <v>729750</v>
      </c>
      <c r="G570" s="138">
        <v>729750</v>
      </c>
    </row>
    <row r="571" spans="1:7" ht="25.5" outlineLevel="2" x14ac:dyDescent="0.25">
      <c r="A571" s="161" t="s">
        <v>516</v>
      </c>
      <c r="B571" s="160" t="s">
        <v>684</v>
      </c>
      <c r="C571" s="160" t="s">
        <v>515</v>
      </c>
      <c r="D571" s="159"/>
      <c r="E571" s="158">
        <v>61838462.299999997</v>
      </c>
      <c r="F571" s="158">
        <v>60835973.420000002</v>
      </c>
      <c r="G571" s="157">
        <v>60835973.420000002</v>
      </c>
    </row>
    <row r="572" spans="1:7" outlineLevel="3" x14ac:dyDescent="0.25">
      <c r="A572" s="156" t="s">
        <v>668</v>
      </c>
      <c r="B572" s="155" t="s">
        <v>684</v>
      </c>
      <c r="C572" s="155" t="s">
        <v>667</v>
      </c>
      <c r="D572" s="154"/>
      <c r="E572" s="153">
        <v>7815421.3899999997</v>
      </c>
      <c r="F572" s="153">
        <v>5798245.2199999997</v>
      </c>
      <c r="G572" s="152">
        <v>5798245.2199999997</v>
      </c>
    </row>
    <row r="573" spans="1:7" outlineLevel="4" x14ac:dyDescent="0.25">
      <c r="A573" s="151" t="s">
        <v>725</v>
      </c>
      <c r="B573" s="150" t="s">
        <v>684</v>
      </c>
      <c r="C573" s="150" t="s">
        <v>724</v>
      </c>
      <c r="D573" s="149"/>
      <c r="E573" s="148">
        <v>3198101.12</v>
      </c>
      <c r="F573" s="148">
        <v>3198101.12</v>
      </c>
      <c r="G573" s="147">
        <v>3198101.12</v>
      </c>
    </row>
    <row r="574" spans="1:7" outlineLevel="5" x14ac:dyDescent="0.25">
      <c r="A574" s="146" t="s">
        <v>723</v>
      </c>
      <c r="B574" s="145" t="s">
        <v>684</v>
      </c>
      <c r="C574" s="145" t="s">
        <v>722</v>
      </c>
      <c r="D574" s="144"/>
      <c r="E574" s="143">
        <v>3198101.12</v>
      </c>
      <c r="F574" s="143">
        <v>3198101.12</v>
      </c>
      <c r="G574" s="142">
        <v>3198101.12</v>
      </c>
    </row>
    <row r="575" spans="1:7" ht="25.5" outlineLevel="6" x14ac:dyDescent="0.25">
      <c r="A575" s="141" t="s">
        <v>411</v>
      </c>
      <c r="B575" s="140" t="s">
        <v>684</v>
      </c>
      <c r="C575" s="140" t="s">
        <v>722</v>
      </c>
      <c r="D575" s="140" t="s">
        <v>408</v>
      </c>
      <c r="E575" s="139">
        <v>3198101.12</v>
      </c>
      <c r="F575" s="139">
        <v>3198101.12</v>
      </c>
      <c r="G575" s="138">
        <v>3198101.12</v>
      </c>
    </row>
    <row r="576" spans="1:7" outlineLevel="4" x14ac:dyDescent="0.25">
      <c r="A576" s="151" t="s">
        <v>660</v>
      </c>
      <c r="B576" s="150" t="s">
        <v>684</v>
      </c>
      <c r="C576" s="150" t="s">
        <v>659</v>
      </c>
      <c r="D576" s="149"/>
      <c r="E576" s="148">
        <v>4180875.02</v>
      </c>
      <c r="F576" s="148">
        <v>2163698.85</v>
      </c>
      <c r="G576" s="147">
        <v>2163698.85</v>
      </c>
    </row>
    <row r="577" spans="1:7" outlineLevel="5" x14ac:dyDescent="0.25">
      <c r="A577" s="146" t="s">
        <v>658</v>
      </c>
      <c r="B577" s="145" t="s">
        <v>684</v>
      </c>
      <c r="C577" s="145" t="s">
        <v>657</v>
      </c>
      <c r="D577" s="144"/>
      <c r="E577" s="143">
        <v>443825.79</v>
      </c>
      <c r="F577" s="143">
        <v>471816.8</v>
      </c>
      <c r="G577" s="142">
        <v>471816.8</v>
      </c>
    </row>
    <row r="578" spans="1:7" ht="25.5" outlineLevel="6" x14ac:dyDescent="0.25">
      <c r="A578" s="141" t="s">
        <v>411</v>
      </c>
      <c r="B578" s="140" t="s">
        <v>684</v>
      </c>
      <c r="C578" s="140" t="s">
        <v>657</v>
      </c>
      <c r="D578" s="140" t="s">
        <v>408</v>
      </c>
      <c r="E578" s="139">
        <v>443825.79</v>
      </c>
      <c r="F578" s="139">
        <v>471816.8</v>
      </c>
      <c r="G578" s="138">
        <v>471816.8</v>
      </c>
    </row>
    <row r="579" spans="1:7" outlineLevel="5" x14ac:dyDescent="0.25">
      <c r="A579" s="146" t="s">
        <v>721</v>
      </c>
      <c r="B579" s="145" t="s">
        <v>684</v>
      </c>
      <c r="C579" s="145" t="s">
        <v>720</v>
      </c>
      <c r="D579" s="144"/>
      <c r="E579" s="143">
        <v>3124935.12</v>
      </c>
      <c r="F579" s="143">
        <v>1066245.7</v>
      </c>
      <c r="G579" s="142">
        <v>1066245.7</v>
      </c>
    </row>
    <row r="580" spans="1:7" ht="25.5" outlineLevel="6" x14ac:dyDescent="0.25">
      <c r="A580" s="141" t="s">
        <v>411</v>
      </c>
      <c r="B580" s="140" t="s">
        <v>684</v>
      </c>
      <c r="C580" s="140" t="s">
        <v>720</v>
      </c>
      <c r="D580" s="140" t="s">
        <v>408</v>
      </c>
      <c r="E580" s="139">
        <v>3124935.12</v>
      </c>
      <c r="F580" s="139">
        <v>1066245.7</v>
      </c>
      <c r="G580" s="138">
        <v>1066245.7</v>
      </c>
    </row>
    <row r="581" spans="1:7" outlineLevel="5" x14ac:dyDescent="0.25">
      <c r="A581" s="146" t="s">
        <v>656</v>
      </c>
      <c r="B581" s="145" t="s">
        <v>684</v>
      </c>
      <c r="C581" s="145" t="s">
        <v>655</v>
      </c>
      <c r="D581" s="144"/>
      <c r="E581" s="143">
        <v>74810.210000000006</v>
      </c>
      <c r="F581" s="143">
        <v>88332.45</v>
      </c>
      <c r="G581" s="142">
        <v>88332.45</v>
      </c>
    </row>
    <row r="582" spans="1:7" ht="25.5" outlineLevel="6" x14ac:dyDescent="0.25">
      <c r="A582" s="141" t="s">
        <v>411</v>
      </c>
      <c r="B582" s="140" t="s">
        <v>684</v>
      </c>
      <c r="C582" s="140" t="s">
        <v>655</v>
      </c>
      <c r="D582" s="140" t="s">
        <v>408</v>
      </c>
      <c r="E582" s="139">
        <v>74810.210000000006</v>
      </c>
      <c r="F582" s="139">
        <v>88332.45</v>
      </c>
      <c r="G582" s="138">
        <v>88332.45</v>
      </c>
    </row>
    <row r="583" spans="1:7" outlineLevel="5" x14ac:dyDescent="0.25">
      <c r="A583" s="146" t="s">
        <v>719</v>
      </c>
      <c r="B583" s="145" t="s">
        <v>684</v>
      </c>
      <c r="C583" s="145" t="s">
        <v>718</v>
      </c>
      <c r="D583" s="144"/>
      <c r="E583" s="143">
        <v>537303.9</v>
      </c>
      <c r="F583" s="143">
        <v>537303.9</v>
      </c>
      <c r="G583" s="142">
        <v>537303.9</v>
      </c>
    </row>
    <row r="584" spans="1:7" ht="25.5" outlineLevel="6" x14ac:dyDescent="0.25">
      <c r="A584" s="141" t="s">
        <v>411</v>
      </c>
      <c r="B584" s="140" t="s">
        <v>684</v>
      </c>
      <c r="C584" s="140" t="s">
        <v>718</v>
      </c>
      <c r="D584" s="140" t="s">
        <v>408</v>
      </c>
      <c r="E584" s="139">
        <v>537303.9</v>
      </c>
      <c r="F584" s="139">
        <v>537303.9</v>
      </c>
      <c r="G584" s="138">
        <v>537303.9</v>
      </c>
    </row>
    <row r="585" spans="1:7" outlineLevel="4" x14ac:dyDescent="0.25">
      <c r="A585" s="151" t="s">
        <v>717</v>
      </c>
      <c r="B585" s="150" t="s">
        <v>684</v>
      </c>
      <c r="C585" s="150" t="s">
        <v>716</v>
      </c>
      <c r="D585" s="149"/>
      <c r="E585" s="148">
        <v>436445.25</v>
      </c>
      <c r="F585" s="148">
        <v>436445.25</v>
      </c>
      <c r="G585" s="147">
        <v>436445.25</v>
      </c>
    </row>
    <row r="586" spans="1:7" ht="25.5" outlineLevel="5" x14ac:dyDescent="0.25">
      <c r="A586" s="146" t="s">
        <v>715</v>
      </c>
      <c r="B586" s="145" t="s">
        <v>684</v>
      </c>
      <c r="C586" s="145" t="s">
        <v>714</v>
      </c>
      <c r="D586" s="144"/>
      <c r="E586" s="143">
        <v>93444.73</v>
      </c>
      <c r="F586" s="143">
        <v>93444.73</v>
      </c>
      <c r="G586" s="142">
        <v>93444.73</v>
      </c>
    </row>
    <row r="587" spans="1:7" ht="25.5" outlineLevel="6" x14ac:dyDescent="0.25">
      <c r="A587" s="141" t="s">
        <v>411</v>
      </c>
      <c r="B587" s="140" t="s">
        <v>684</v>
      </c>
      <c r="C587" s="140" t="s">
        <v>714</v>
      </c>
      <c r="D587" s="140" t="s">
        <v>408</v>
      </c>
      <c r="E587" s="139">
        <v>93444.73</v>
      </c>
      <c r="F587" s="139">
        <v>93444.73</v>
      </c>
      <c r="G587" s="138">
        <v>93444.73</v>
      </c>
    </row>
    <row r="588" spans="1:7" outlineLevel="5" x14ac:dyDescent="0.25">
      <c r="A588" s="146" t="s">
        <v>713</v>
      </c>
      <c r="B588" s="145" t="s">
        <v>684</v>
      </c>
      <c r="C588" s="145" t="s">
        <v>712</v>
      </c>
      <c r="D588" s="144"/>
      <c r="E588" s="143">
        <v>343000.52</v>
      </c>
      <c r="F588" s="143">
        <v>343000.52</v>
      </c>
      <c r="G588" s="142">
        <v>343000.52</v>
      </c>
    </row>
    <row r="589" spans="1:7" ht="25.5" outlineLevel="6" x14ac:dyDescent="0.25">
      <c r="A589" s="141" t="s">
        <v>411</v>
      </c>
      <c r="B589" s="140" t="s">
        <v>684</v>
      </c>
      <c r="C589" s="140" t="s">
        <v>712</v>
      </c>
      <c r="D589" s="140" t="s">
        <v>408</v>
      </c>
      <c r="E589" s="139">
        <v>343000.52</v>
      </c>
      <c r="F589" s="139">
        <v>343000.52</v>
      </c>
      <c r="G589" s="138">
        <v>343000.52</v>
      </c>
    </row>
    <row r="590" spans="1:7" ht="25.5" outlineLevel="3" x14ac:dyDescent="0.25">
      <c r="A590" s="156" t="s">
        <v>514</v>
      </c>
      <c r="B590" s="155" t="s">
        <v>684</v>
      </c>
      <c r="C590" s="155" t="s">
        <v>513</v>
      </c>
      <c r="D590" s="154"/>
      <c r="E590" s="153">
        <v>54023040.909999996</v>
      </c>
      <c r="F590" s="153">
        <v>55037728.200000003</v>
      </c>
      <c r="G590" s="152">
        <v>55037728.200000003</v>
      </c>
    </row>
    <row r="591" spans="1:7" outlineLevel="4" x14ac:dyDescent="0.25">
      <c r="A591" s="151" t="s">
        <v>711</v>
      </c>
      <c r="B591" s="150" t="s">
        <v>684</v>
      </c>
      <c r="C591" s="150" t="s">
        <v>710</v>
      </c>
      <c r="D591" s="149"/>
      <c r="E591" s="148">
        <v>54023040.909999996</v>
      </c>
      <c r="F591" s="148">
        <v>55037728.200000003</v>
      </c>
      <c r="G591" s="147">
        <v>55037728.200000003</v>
      </c>
    </row>
    <row r="592" spans="1:7" ht="25.5" outlineLevel="5" x14ac:dyDescent="0.25">
      <c r="A592" s="146" t="s">
        <v>431</v>
      </c>
      <c r="B592" s="145" t="s">
        <v>684</v>
      </c>
      <c r="C592" s="145" t="s">
        <v>709</v>
      </c>
      <c r="D592" s="144"/>
      <c r="E592" s="143">
        <v>620000</v>
      </c>
      <c r="F592" s="143">
        <v>0</v>
      </c>
      <c r="G592" s="142">
        <v>0</v>
      </c>
    </row>
    <row r="593" spans="1:7" ht="25.5" outlineLevel="6" x14ac:dyDescent="0.25">
      <c r="A593" s="141" t="s">
        <v>411</v>
      </c>
      <c r="B593" s="140" t="s">
        <v>684</v>
      </c>
      <c r="C593" s="140" t="s">
        <v>709</v>
      </c>
      <c r="D593" s="140" t="s">
        <v>408</v>
      </c>
      <c r="E593" s="139">
        <v>620000</v>
      </c>
      <c r="F593" s="139">
        <v>0</v>
      </c>
      <c r="G593" s="138">
        <v>0</v>
      </c>
    </row>
    <row r="594" spans="1:7" ht="25.5" outlineLevel="5" x14ac:dyDescent="0.25">
      <c r="A594" s="146" t="s">
        <v>708</v>
      </c>
      <c r="B594" s="145" t="s">
        <v>684</v>
      </c>
      <c r="C594" s="145" t="s">
        <v>707</v>
      </c>
      <c r="D594" s="144"/>
      <c r="E594" s="143">
        <v>22230671.699999999</v>
      </c>
      <c r="F594" s="143">
        <v>22332954.25</v>
      </c>
      <c r="G594" s="142">
        <v>22332954.25</v>
      </c>
    </row>
    <row r="595" spans="1:7" ht="25.5" outlineLevel="6" x14ac:dyDescent="0.25">
      <c r="A595" s="141" t="s">
        <v>411</v>
      </c>
      <c r="B595" s="140" t="s">
        <v>684</v>
      </c>
      <c r="C595" s="140" t="s">
        <v>707</v>
      </c>
      <c r="D595" s="140" t="s">
        <v>408</v>
      </c>
      <c r="E595" s="139">
        <v>22230671.699999999</v>
      </c>
      <c r="F595" s="139">
        <v>22332954.25</v>
      </c>
      <c r="G595" s="138">
        <v>22332954.25</v>
      </c>
    </row>
    <row r="596" spans="1:7" ht="38.25" outlineLevel="5" x14ac:dyDescent="0.25">
      <c r="A596" s="146" t="s">
        <v>706</v>
      </c>
      <c r="B596" s="145" t="s">
        <v>684</v>
      </c>
      <c r="C596" s="145" t="s">
        <v>705</v>
      </c>
      <c r="D596" s="144"/>
      <c r="E596" s="143">
        <v>493668.47</v>
      </c>
      <c r="F596" s="143">
        <v>0</v>
      </c>
      <c r="G596" s="142">
        <v>0</v>
      </c>
    </row>
    <row r="597" spans="1:7" ht="25.5" outlineLevel="6" x14ac:dyDescent="0.25">
      <c r="A597" s="141" t="s">
        <v>411</v>
      </c>
      <c r="B597" s="140" t="s">
        <v>684</v>
      </c>
      <c r="C597" s="140" t="s">
        <v>705</v>
      </c>
      <c r="D597" s="140" t="s">
        <v>408</v>
      </c>
      <c r="E597" s="139">
        <v>493668.47</v>
      </c>
      <c r="F597" s="139">
        <v>0</v>
      </c>
      <c r="G597" s="138">
        <v>0</v>
      </c>
    </row>
    <row r="598" spans="1:7" ht="38.25" outlineLevel="5" x14ac:dyDescent="0.25">
      <c r="A598" s="146" t="s">
        <v>427</v>
      </c>
      <c r="B598" s="145" t="s">
        <v>684</v>
      </c>
      <c r="C598" s="145" t="s">
        <v>704</v>
      </c>
      <c r="D598" s="144"/>
      <c r="E598" s="143">
        <v>30678700.739999998</v>
      </c>
      <c r="F598" s="143">
        <v>32704773.949999999</v>
      </c>
      <c r="G598" s="142">
        <v>32704773.949999999</v>
      </c>
    </row>
    <row r="599" spans="1:7" ht="25.5" outlineLevel="6" x14ac:dyDescent="0.25">
      <c r="A599" s="141" t="s">
        <v>411</v>
      </c>
      <c r="B599" s="140" t="s">
        <v>684</v>
      </c>
      <c r="C599" s="140" t="s">
        <v>704</v>
      </c>
      <c r="D599" s="140" t="s">
        <v>408</v>
      </c>
      <c r="E599" s="139">
        <v>30678700.739999998</v>
      </c>
      <c r="F599" s="139">
        <v>32704773.949999999</v>
      </c>
      <c r="G599" s="138">
        <v>32704773.949999999</v>
      </c>
    </row>
    <row r="600" spans="1:7" ht="25.5" outlineLevel="2" x14ac:dyDescent="0.25">
      <c r="A600" s="161" t="s">
        <v>638</v>
      </c>
      <c r="B600" s="160" t="s">
        <v>684</v>
      </c>
      <c r="C600" s="160" t="s">
        <v>637</v>
      </c>
      <c r="D600" s="159"/>
      <c r="E600" s="158">
        <v>46949508.969999999</v>
      </c>
      <c r="F600" s="158">
        <v>46604125.380000003</v>
      </c>
      <c r="G600" s="157">
        <v>46604125.380000003</v>
      </c>
    </row>
    <row r="601" spans="1:7" ht="25.5" outlineLevel="4" x14ac:dyDescent="0.25">
      <c r="A601" s="151" t="s">
        <v>703</v>
      </c>
      <c r="B601" s="150" t="s">
        <v>684</v>
      </c>
      <c r="C601" s="150" t="s">
        <v>702</v>
      </c>
      <c r="D601" s="149"/>
      <c r="E601" s="148">
        <v>46949508.969999999</v>
      </c>
      <c r="F601" s="148">
        <v>46604125.380000003</v>
      </c>
      <c r="G601" s="147">
        <v>46604125.380000003</v>
      </c>
    </row>
    <row r="602" spans="1:7" ht="25.5" outlineLevel="5" x14ac:dyDescent="0.25">
      <c r="A602" s="146" t="s">
        <v>431</v>
      </c>
      <c r="B602" s="145" t="s">
        <v>684</v>
      </c>
      <c r="C602" s="145" t="s">
        <v>701</v>
      </c>
      <c r="D602" s="144"/>
      <c r="E602" s="143">
        <v>424000</v>
      </c>
      <c r="F602" s="143">
        <v>0</v>
      </c>
      <c r="G602" s="142">
        <v>0</v>
      </c>
    </row>
    <row r="603" spans="1:7" ht="25.5" outlineLevel="6" x14ac:dyDescent="0.25">
      <c r="A603" s="141" t="s">
        <v>411</v>
      </c>
      <c r="B603" s="140" t="s">
        <v>684</v>
      </c>
      <c r="C603" s="140" t="s">
        <v>701</v>
      </c>
      <c r="D603" s="140" t="s">
        <v>408</v>
      </c>
      <c r="E603" s="139">
        <v>424000</v>
      </c>
      <c r="F603" s="139">
        <v>0</v>
      </c>
      <c r="G603" s="138">
        <v>0</v>
      </c>
    </row>
    <row r="604" spans="1:7" outlineLevel="5" x14ac:dyDescent="0.25">
      <c r="A604" s="146" t="s">
        <v>700</v>
      </c>
      <c r="B604" s="145" t="s">
        <v>684</v>
      </c>
      <c r="C604" s="145" t="s">
        <v>699</v>
      </c>
      <c r="D604" s="144"/>
      <c r="E604" s="143">
        <v>8056328.7199999997</v>
      </c>
      <c r="F604" s="143">
        <v>7943092.2400000002</v>
      </c>
      <c r="G604" s="142">
        <v>7943092.2400000002</v>
      </c>
    </row>
    <row r="605" spans="1:7" ht="25.5" outlineLevel="6" x14ac:dyDescent="0.25">
      <c r="A605" s="141" t="s">
        <v>411</v>
      </c>
      <c r="B605" s="140" t="s">
        <v>684</v>
      </c>
      <c r="C605" s="140" t="s">
        <v>699</v>
      </c>
      <c r="D605" s="140" t="s">
        <v>408</v>
      </c>
      <c r="E605" s="139">
        <v>8056328.7199999997</v>
      </c>
      <c r="F605" s="139">
        <v>7943092.2400000002</v>
      </c>
      <c r="G605" s="138">
        <v>7943092.2400000002</v>
      </c>
    </row>
    <row r="606" spans="1:7" ht="25.5" outlineLevel="5" x14ac:dyDescent="0.25">
      <c r="A606" s="146" t="s">
        <v>698</v>
      </c>
      <c r="B606" s="145" t="s">
        <v>684</v>
      </c>
      <c r="C606" s="145" t="s">
        <v>697</v>
      </c>
      <c r="D606" s="144"/>
      <c r="E606" s="143">
        <v>135600</v>
      </c>
      <c r="F606" s="143">
        <v>65600</v>
      </c>
      <c r="G606" s="142">
        <v>65600</v>
      </c>
    </row>
    <row r="607" spans="1:7" ht="25.5" outlineLevel="6" x14ac:dyDescent="0.25">
      <c r="A607" s="141" t="s">
        <v>411</v>
      </c>
      <c r="B607" s="140" t="s">
        <v>684</v>
      </c>
      <c r="C607" s="140" t="s">
        <v>697</v>
      </c>
      <c r="D607" s="140" t="s">
        <v>408</v>
      </c>
      <c r="E607" s="139">
        <v>135600</v>
      </c>
      <c r="F607" s="139">
        <v>65600</v>
      </c>
      <c r="G607" s="138">
        <v>65600</v>
      </c>
    </row>
    <row r="608" spans="1:7" ht="25.5" outlineLevel="5" x14ac:dyDescent="0.25">
      <c r="A608" s="146" t="s">
        <v>696</v>
      </c>
      <c r="B608" s="145" t="s">
        <v>684</v>
      </c>
      <c r="C608" s="145" t="s">
        <v>695</v>
      </c>
      <c r="D608" s="144"/>
      <c r="E608" s="143">
        <v>194923.33</v>
      </c>
      <c r="F608" s="143">
        <v>0</v>
      </c>
      <c r="G608" s="142">
        <v>0</v>
      </c>
    </row>
    <row r="609" spans="1:7" ht="25.5" outlineLevel="6" x14ac:dyDescent="0.25">
      <c r="A609" s="141" t="s">
        <v>411</v>
      </c>
      <c r="B609" s="140" t="s">
        <v>684</v>
      </c>
      <c r="C609" s="140" t="s">
        <v>695</v>
      </c>
      <c r="D609" s="140" t="s">
        <v>408</v>
      </c>
      <c r="E609" s="139">
        <v>194923.33</v>
      </c>
      <c r="F609" s="139">
        <v>0</v>
      </c>
      <c r="G609" s="138">
        <v>0</v>
      </c>
    </row>
    <row r="610" spans="1:7" ht="25.5" outlineLevel="5" x14ac:dyDescent="0.25">
      <c r="A610" s="146" t="s">
        <v>116</v>
      </c>
      <c r="B610" s="145" t="s">
        <v>684</v>
      </c>
      <c r="C610" s="145" t="s">
        <v>694</v>
      </c>
      <c r="D610" s="144"/>
      <c r="E610" s="143">
        <v>340252</v>
      </c>
      <c r="F610" s="143">
        <v>340252</v>
      </c>
      <c r="G610" s="142">
        <v>340252</v>
      </c>
    </row>
    <row r="611" spans="1:7" ht="25.5" outlineLevel="6" x14ac:dyDescent="0.25">
      <c r="A611" s="141" t="s">
        <v>411</v>
      </c>
      <c r="B611" s="140" t="s">
        <v>684</v>
      </c>
      <c r="C611" s="140" t="s">
        <v>694</v>
      </c>
      <c r="D611" s="140" t="s">
        <v>408</v>
      </c>
      <c r="E611" s="139">
        <v>340252</v>
      </c>
      <c r="F611" s="139">
        <v>340252</v>
      </c>
      <c r="G611" s="138">
        <v>340252</v>
      </c>
    </row>
    <row r="612" spans="1:7" ht="38.25" outlineLevel="5" x14ac:dyDescent="0.25">
      <c r="A612" s="146" t="s">
        <v>693</v>
      </c>
      <c r="B612" s="145" t="s">
        <v>684</v>
      </c>
      <c r="C612" s="145" t="s">
        <v>692</v>
      </c>
      <c r="D612" s="144"/>
      <c r="E612" s="143">
        <v>63917.78</v>
      </c>
      <c r="F612" s="143">
        <v>0</v>
      </c>
      <c r="G612" s="142">
        <v>0</v>
      </c>
    </row>
    <row r="613" spans="1:7" ht="25.5" outlineLevel="6" x14ac:dyDescent="0.25">
      <c r="A613" s="141" t="s">
        <v>411</v>
      </c>
      <c r="B613" s="140" t="s">
        <v>684</v>
      </c>
      <c r="C613" s="140" t="s">
        <v>692</v>
      </c>
      <c r="D613" s="140" t="s">
        <v>408</v>
      </c>
      <c r="E613" s="139">
        <v>63917.78</v>
      </c>
      <c r="F613" s="139">
        <v>0</v>
      </c>
      <c r="G613" s="138">
        <v>0</v>
      </c>
    </row>
    <row r="614" spans="1:7" ht="38.25" outlineLevel="5" x14ac:dyDescent="0.25">
      <c r="A614" s="146" t="s">
        <v>427</v>
      </c>
      <c r="B614" s="145" t="s">
        <v>684</v>
      </c>
      <c r="C614" s="145" t="s">
        <v>691</v>
      </c>
      <c r="D614" s="144"/>
      <c r="E614" s="143">
        <v>37553679.140000001</v>
      </c>
      <c r="F614" s="143">
        <v>38074373.140000001</v>
      </c>
      <c r="G614" s="142">
        <v>38074373.140000001</v>
      </c>
    </row>
    <row r="615" spans="1:7" ht="25.5" outlineLevel="6" x14ac:dyDescent="0.25">
      <c r="A615" s="141" t="s">
        <v>411</v>
      </c>
      <c r="B615" s="140" t="s">
        <v>684</v>
      </c>
      <c r="C615" s="140" t="s">
        <v>691</v>
      </c>
      <c r="D615" s="140" t="s">
        <v>408</v>
      </c>
      <c r="E615" s="139">
        <v>37553679.140000001</v>
      </c>
      <c r="F615" s="139">
        <v>38074373.140000001</v>
      </c>
      <c r="G615" s="138">
        <v>38074373.140000001</v>
      </c>
    </row>
    <row r="616" spans="1:7" ht="25.5" outlineLevel="5" x14ac:dyDescent="0.25">
      <c r="A616" s="146" t="s">
        <v>593</v>
      </c>
      <c r="B616" s="145" t="s">
        <v>684</v>
      </c>
      <c r="C616" s="145" t="s">
        <v>690</v>
      </c>
      <c r="D616" s="144"/>
      <c r="E616" s="143">
        <v>180808</v>
      </c>
      <c r="F616" s="143">
        <v>180808</v>
      </c>
      <c r="G616" s="142">
        <v>180808</v>
      </c>
    </row>
    <row r="617" spans="1:7" ht="25.5" outlineLevel="6" x14ac:dyDescent="0.25">
      <c r="A617" s="141" t="s">
        <v>411</v>
      </c>
      <c r="B617" s="140" t="s">
        <v>684</v>
      </c>
      <c r="C617" s="140" t="s">
        <v>690</v>
      </c>
      <c r="D617" s="140" t="s">
        <v>408</v>
      </c>
      <c r="E617" s="139">
        <v>180808</v>
      </c>
      <c r="F617" s="139">
        <v>180808</v>
      </c>
      <c r="G617" s="138">
        <v>180808</v>
      </c>
    </row>
    <row r="618" spans="1:7" ht="25.5" outlineLevel="2" x14ac:dyDescent="0.25">
      <c r="A618" s="161" t="s">
        <v>689</v>
      </c>
      <c r="B618" s="160" t="s">
        <v>684</v>
      </c>
      <c r="C618" s="160" t="s">
        <v>688</v>
      </c>
      <c r="D618" s="159"/>
      <c r="E618" s="158">
        <v>3852577.52</v>
      </c>
      <c r="F618" s="158">
        <v>0</v>
      </c>
      <c r="G618" s="157">
        <v>0</v>
      </c>
    </row>
    <row r="619" spans="1:7" outlineLevel="4" x14ac:dyDescent="0.25">
      <c r="A619" s="151" t="s">
        <v>687</v>
      </c>
      <c r="B619" s="150" t="s">
        <v>684</v>
      </c>
      <c r="C619" s="150" t="s">
        <v>686</v>
      </c>
      <c r="D619" s="149"/>
      <c r="E619" s="148">
        <v>3852577.52</v>
      </c>
      <c r="F619" s="148">
        <v>0</v>
      </c>
      <c r="G619" s="147">
        <v>0</v>
      </c>
    </row>
    <row r="620" spans="1:7" outlineLevel="5" x14ac:dyDescent="0.25">
      <c r="A620" s="146" t="s">
        <v>685</v>
      </c>
      <c r="B620" s="145" t="s">
        <v>684</v>
      </c>
      <c r="C620" s="145" t="s">
        <v>683</v>
      </c>
      <c r="D620" s="144"/>
      <c r="E620" s="143">
        <v>3852577.52</v>
      </c>
      <c r="F620" s="143">
        <v>0</v>
      </c>
      <c r="G620" s="142">
        <v>0</v>
      </c>
    </row>
    <row r="621" spans="1:7" outlineLevel="6" x14ac:dyDescent="0.25">
      <c r="A621" s="141" t="s">
        <v>442</v>
      </c>
      <c r="B621" s="140" t="s">
        <v>684</v>
      </c>
      <c r="C621" s="140" t="s">
        <v>683</v>
      </c>
      <c r="D621" s="140" t="s">
        <v>440</v>
      </c>
      <c r="E621" s="139">
        <v>3852577.52</v>
      </c>
      <c r="F621" s="139">
        <v>0</v>
      </c>
      <c r="G621" s="138">
        <v>0</v>
      </c>
    </row>
    <row r="622" spans="1:7" outlineLevel="1" x14ac:dyDescent="0.25">
      <c r="A622" s="166" t="s">
        <v>682</v>
      </c>
      <c r="B622" s="165" t="s">
        <v>671</v>
      </c>
      <c r="C622" s="164"/>
      <c r="D622" s="164"/>
      <c r="E622" s="163">
        <v>8949736.0999999996</v>
      </c>
      <c r="F622" s="163">
        <v>8642068.4299999997</v>
      </c>
      <c r="G622" s="162">
        <v>8642068.4299999997</v>
      </c>
    </row>
    <row r="623" spans="1:7" ht="25.5" outlineLevel="2" x14ac:dyDescent="0.25">
      <c r="A623" s="161" t="s">
        <v>516</v>
      </c>
      <c r="B623" s="160" t="s">
        <v>671</v>
      </c>
      <c r="C623" s="160" t="s">
        <v>515</v>
      </c>
      <c r="D623" s="159"/>
      <c r="E623" s="158">
        <v>8949736.0999999996</v>
      </c>
      <c r="F623" s="158">
        <v>8642068.4299999997</v>
      </c>
      <c r="G623" s="157">
        <v>8642068.4299999997</v>
      </c>
    </row>
    <row r="624" spans="1:7" outlineLevel="3" x14ac:dyDescent="0.25">
      <c r="A624" s="156" t="s">
        <v>668</v>
      </c>
      <c r="B624" s="155" t="s">
        <v>671</v>
      </c>
      <c r="C624" s="155" t="s">
        <v>667</v>
      </c>
      <c r="D624" s="154"/>
      <c r="E624" s="153">
        <v>7066528.6699999999</v>
      </c>
      <c r="F624" s="153">
        <v>6758861</v>
      </c>
      <c r="G624" s="152">
        <v>6758861</v>
      </c>
    </row>
    <row r="625" spans="1:7" outlineLevel="4" x14ac:dyDescent="0.25">
      <c r="A625" s="151" t="s">
        <v>660</v>
      </c>
      <c r="B625" s="150" t="s">
        <v>671</v>
      </c>
      <c r="C625" s="150" t="s">
        <v>659</v>
      </c>
      <c r="D625" s="149"/>
      <c r="E625" s="148">
        <v>7066528.6699999999</v>
      </c>
      <c r="F625" s="148">
        <v>6758861</v>
      </c>
      <c r="G625" s="147">
        <v>6758861</v>
      </c>
    </row>
    <row r="626" spans="1:7" outlineLevel="5" x14ac:dyDescent="0.25">
      <c r="A626" s="146" t="s">
        <v>681</v>
      </c>
      <c r="B626" s="145" t="s">
        <v>671</v>
      </c>
      <c r="C626" s="145" t="s">
        <v>680</v>
      </c>
      <c r="D626" s="144"/>
      <c r="E626" s="143">
        <v>2151545</v>
      </c>
      <c r="F626" s="143">
        <v>2151545</v>
      </c>
      <c r="G626" s="142">
        <v>2151545</v>
      </c>
    </row>
    <row r="627" spans="1:7" ht="25.5" outlineLevel="6" x14ac:dyDescent="0.25">
      <c r="A627" s="141" t="s">
        <v>411</v>
      </c>
      <c r="B627" s="140" t="s">
        <v>671</v>
      </c>
      <c r="C627" s="140" t="s">
        <v>680</v>
      </c>
      <c r="D627" s="140" t="s">
        <v>408</v>
      </c>
      <c r="E627" s="139">
        <v>2151545</v>
      </c>
      <c r="F627" s="139">
        <v>2151545</v>
      </c>
      <c r="G627" s="138">
        <v>2151545</v>
      </c>
    </row>
    <row r="628" spans="1:7" outlineLevel="5" x14ac:dyDescent="0.25">
      <c r="A628" s="146" t="s">
        <v>679</v>
      </c>
      <c r="B628" s="145" t="s">
        <v>671</v>
      </c>
      <c r="C628" s="145" t="s">
        <v>678</v>
      </c>
      <c r="D628" s="144"/>
      <c r="E628" s="143">
        <v>307665.67</v>
      </c>
      <c r="F628" s="143">
        <v>0</v>
      </c>
      <c r="G628" s="142">
        <v>0</v>
      </c>
    </row>
    <row r="629" spans="1:7" ht="25.5" outlineLevel="6" x14ac:dyDescent="0.25">
      <c r="A629" s="141" t="s">
        <v>411</v>
      </c>
      <c r="B629" s="140" t="s">
        <v>671</v>
      </c>
      <c r="C629" s="140" t="s">
        <v>678</v>
      </c>
      <c r="D629" s="140" t="s">
        <v>408</v>
      </c>
      <c r="E629" s="139">
        <v>307665.67</v>
      </c>
      <c r="F629" s="139">
        <v>0</v>
      </c>
      <c r="G629" s="138">
        <v>0</v>
      </c>
    </row>
    <row r="630" spans="1:7" ht="25.5" outlineLevel="5" x14ac:dyDescent="0.25">
      <c r="A630" s="146" t="s">
        <v>114</v>
      </c>
      <c r="B630" s="145" t="s">
        <v>671</v>
      </c>
      <c r="C630" s="145" t="s">
        <v>677</v>
      </c>
      <c r="D630" s="144"/>
      <c r="E630" s="143">
        <v>3008578</v>
      </c>
      <c r="F630" s="143">
        <v>3008578</v>
      </c>
      <c r="G630" s="142">
        <v>3008578</v>
      </c>
    </row>
    <row r="631" spans="1:7" ht="25.5" outlineLevel="6" x14ac:dyDescent="0.25">
      <c r="A631" s="141" t="s">
        <v>411</v>
      </c>
      <c r="B631" s="140" t="s">
        <v>671</v>
      </c>
      <c r="C631" s="140" t="s">
        <v>677</v>
      </c>
      <c r="D631" s="140" t="s">
        <v>408</v>
      </c>
      <c r="E631" s="139">
        <v>3008578</v>
      </c>
      <c r="F631" s="139">
        <v>3008578</v>
      </c>
      <c r="G631" s="138">
        <v>3008578</v>
      </c>
    </row>
    <row r="632" spans="1:7" ht="25.5" outlineLevel="5" x14ac:dyDescent="0.25">
      <c r="A632" s="146" t="s">
        <v>676</v>
      </c>
      <c r="B632" s="145" t="s">
        <v>671</v>
      </c>
      <c r="C632" s="145" t="s">
        <v>675</v>
      </c>
      <c r="D632" s="144"/>
      <c r="E632" s="143">
        <v>1598740</v>
      </c>
      <c r="F632" s="143">
        <v>1598738</v>
      </c>
      <c r="G632" s="142">
        <v>1598738</v>
      </c>
    </row>
    <row r="633" spans="1:7" ht="25.5" outlineLevel="6" x14ac:dyDescent="0.25">
      <c r="A633" s="141" t="s">
        <v>411</v>
      </c>
      <c r="B633" s="140" t="s">
        <v>671</v>
      </c>
      <c r="C633" s="140" t="s">
        <v>675</v>
      </c>
      <c r="D633" s="140" t="s">
        <v>408</v>
      </c>
      <c r="E633" s="139">
        <v>1598740</v>
      </c>
      <c r="F633" s="139">
        <v>1598738</v>
      </c>
      <c r="G633" s="138">
        <v>1598738</v>
      </c>
    </row>
    <row r="634" spans="1:7" ht="25.5" outlineLevel="3" x14ac:dyDescent="0.25">
      <c r="A634" s="156" t="s">
        <v>514</v>
      </c>
      <c r="B634" s="155" t="s">
        <v>671</v>
      </c>
      <c r="C634" s="155" t="s">
        <v>513</v>
      </c>
      <c r="D634" s="154"/>
      <c r="E634" s="153">
        <v>1883207.43</v>
      </c>
      <c r="F634" s="153">
        <v>1883207.43</v>
      </c>
      <c r="G634" s="152">
        <v>1883207.43</v>
      </c>
    </row>
    <row r="635" spans="1:7" ht="25.5" outlineLevel="4" x14ac:dyDescent="0.25">
      <c r="A635" s="151" t="s">
        <v>674</v>
      </c>
      <c r="B635" s="150" t="s">
        <v>671</v>
      </c>
      <c r="C635" s="150" t="s">
        <v>673</v>
      </c>
      <c r="D635" s="149"/>
      <c r="E635" s="148">
        <v>1883207.43</v>
      </c>
      <c r="F635" s="148">
        <v>1883207.43</v>
      </c>
      <c r="G635" s="147">
        <v>1883207.43</v>
      </c>
    </row>
    <row r="636" spans="1:7" ht="25.5" outlineLevel="5" x14ac:dyDescent="0.25">
      <c r="A636" s="146" t="s">
        <v>672</v>
      </c>
      <c r="B636" s="145" t="s">
        <v>671</v>
      </c>
      <c r="C636" s="145" t="s">
        <v>670</v>
      </c>
      <c r="D636" s="144"/>
      <c r="E636" s="143">
        <v>1883207.43</v>
      </c>
      <c r="F636" s="143">
        <v>1883207.43</v>
      </c>
      <c r="G636" s="142">
        <v>1883207.43</v>
      </c>
    </row>
    <row r="637" spans="1:7" ht="25.5" outlineLevel="6" x14ac:dyDescent="0.25">
      <c r="A637" s="141" t="s">
        <v>411</v>
      </c>
      <c r="B637" s="140" t="s">
        <v>671</v>
      </c>
      <c r="C637" s="140" t="s">
        <v>670</v>
      </c>
      <c r="D637" s="140" t="s">
        <v>408</v>
      </c>
      <c r="E637" s="139">
        <v>1883207.43</v>
      </c>
      <c r="F637" s="139">
        <v>1883207.43</v>
      </c>
      <c r="G637" s="138">
        <v>1883207.43</v>
      </c>
    </row>
    <row r="638" spans="1:7" outlineLevel="1" x14ac:dyDescent="0.25">
      <c r="A638" s="166" t="s">
        <v>669</v>
      </c>
      <c r="B638" s="165" t="s">
        <v>645</v>
      </c>
      <c r="C638" s="164"/>
      <c r="D638" s="164"/>
      <c r="E638" s="163">
        <v>6668989.3399999999</v>
      </c>
      <c r="F638" s="163">
        <v>6092517.96</v>
      </c>
      <c r="G638" s="162">
        <v>6092517.96</v>
      </c>
    </row>
    <row r="639" spans="1:7" ht="25.5" outlineLevel="2" x14ac:dyDescent="0.25">
      <c r="A639" s="161" t="s">
        <v>516</v>
      </c>
      <c r="B639" s="160" t="s">
        <v>645</v>
      </c>
      <c r="C639" s="160" t="s">
        <v>515</v>
      </c>
      <c r="D639" s="159"/>
      <c r="E639" s="158">
        <v>6400604.8600000003</v>
      </c>
      <c r="F639" s="158">
        <v>5824133.4800000004</v>
      </c>
      <c r="G639" s="157">
        <v>5824133.4800000004</v>
      </c>
    </row>
    <row r="640" spans="1:7" outlineLevel="3" x14ac:dyDescent="0.25">
      <c r="A640" s="156" t="s">
        <v>668</v>
      </c>
      <c r="B640" s="155" t="s">
        <v>645</v>
      </c>
      <c r="C640" s="155" t="s">
        <v>667</v>
      </c>
      <c r="D640" s="154"/>
      <c r="E640" s="153">
        <v>610233.36</v>
      </c>
      <c r="F640" s="153">
        <v>223761.98</v>
      </c>
      <c r="G640" s="152">
        <v>223761.98</v>
      </c>
    </row>
    <row r="641" spans="1:7" outlineLevel="4" x14ac:dyDescent="0.25">
      <c r="A641" s="151" t="s">
        <v>666</v>
      </c>
      <c r="B641" s="150" t="s">
        <v>645</v>
      </c>
      <c r="C641" s="150" t="s">
        <v>665</v>
      </c>
      <c r="D641" s="149"/>
      <c r="E641" s="148">
        <v>568720.11</v>
      </c>
      <c r="F641" s="148">
        <v>223761.98</v>
      </c>
      <c r="G641" s="147">
        <v>223761.98</v>
      </c>
    </row>
    <row r="642" spans="1:7" outlineLevel="5" x14ac:dyDescent="0.25">
      <c r="A642" s="146" t="s">
        <v>664</v>
      </c>
      <c r="B642" s="145" t="s">
        <v>645</v>
      </c>
      <c r="C642" s="145" t="s">
        <v>663</v>
      </c>
      <c r="D642" s="144"/>
      <c r="E642" s="143">
        <v>344958.13</v>
      </c>
      <c r="F642" s="143">
        <v>0</v>
      </c>
      <c r="G642" s="142">
        <v>0</v>
      </c>
    </row>
    <row r="643" spans="1:7" outlineLevel="6" x14ac:dyDescent="0.25">
      <c r="A643" s="141" t="s">
        <v>442</v>
      </c>
      <c r="B643" s="140" t="s">
        <v>645</v>
      </c>
      <c r="C643" s="140" t="s">
        <v>663</v>
      </c>
      <c r="D643" s="140" t="s">
        <v>440</v>
      </c>
      <c r="E643" s="139">
        <v>344958.13</v>
      </c>
      <c r="F643" s="139">
        <v>0</v>
      </c>
      <c r="G643" s="138">
        <v>0</v>
      </c>
    </row>
    <row r="644" spans="1:7" ht="25.5" outlineLevel="5" x14ac:dyDescent="0.25">
      <c r="A644" s="146" t="s">
        <v>662</v>
      </c>
      <c r="B644" s="145" t="s">
        <v>645</v>
      </c>
      <c r="C644" s="145" t="s">
        <v>661</v>
      </c>
      <c r="D644" s="144"/>
      <c r="E644" s="143">
        <v>223761.98</v>
      </c>
      <c r="F644" s="143">
        <v>223761.98</v>
      </c>
      <c r="G644" s="142">
        <v>223761.98</v>
      </c>
    </row>
    <row r="645" spans="1:7" outlineLevel="6" x14ac:dyDescent="0.25">
      <c r="A645" s="141" t="s">
        <v>442</v>
      </c>
      <c r="B645" s="140" t="s">
        <v>645</v>
      </c>
      <c r="C645" s="140" t="s">
        <v>661</v>
      </c>
      <c r="D645" s="140" t="s">
        <v>440</v>
      </c>
      <c r="E645" s="139">
        <v>223761.98</v>
      </c>
      <c r="F645" s="139">
        <v>223761.98</v>
      </c>
      <c r="G645" s="138">
        <v>223761.98</v>
      </c>
    </row>
    <row r="646" spans="1:7" outlineLevel="4" x14ac:dyDescent="0.25">
      <c r="A646" s="151" t="s">
        <v>660</v>
      </c>
      <c r="B646" s="150" t="s">
        <v>645</v>
      </c>
      <c r="C646" s="150" t="s">
        <v>659</v>
      </c>
      <c r="D646" s="149"/>
      <c r="E646" s="148">
        <v>41513.25</v>
      </c>
      <c r="F646" s="148">
        <v>0</v>
      </c>
      <c r="G646" s="147">
        <v>0</v>
      </c>
    </row>
    <row r="647" spans="1:7" outlineLevel="5" x14ac:dyDescent="0.25">
      <c r="A647" s="146" t="s">
        <v>658</v>
      </c>
      <c r="B647" s="145" t="s">
        <v>645</v>
      </c>
      <c r="C647" s="145" t="s">
        <v>657</v>
      </c>
      <c r="D647" s="144"/>
      <c r="E647" s="143">
        <v>27991.01</v>
      </c>
      <c r="F647" s="143">
        <v>0</v>
      </c>
      <c r="G647" s="142">
        <v>0</v>
      </c>
    </row>
    <row r="648" spans="1:7" outlineLevel="6" x14ac:dyDescent="0.25">
      <c r="A648" s="141" t="s">
        <v>442</v>
      </c>
      <c r="B648" s="140" t="s">
        <v>645</v>
      </c>
      <c r="C648" s="140" t="s">
        <v>657</v>
      </c>
      <c r="D648" s="140" t="s">
        <v>440</v>
      </c>
      <c r="E648" s="139">
        <v>27991.01</v>
      </c>
      <c r="F648" s="139">
        <v>0</v>
      </c>
      <c r="G648" s="138">
        <v>0</v>
      </c>
    </row>
    <row r="649" spans="1:7" outlineLevel="5" x14ac:dyDescent="0.25">
      <c r="A649" s="146" t="s">
        <v>656</v>
      </c>
      <c r="B649" s="145" t="s">
        <v>645</v>
      </c>
      <c r="C649" s="145" t="s">
        <v>655</v>
      </c>
      <c r="D649" s="144"/>
      <c r="E649" s="143">
        <v>13522.24</v>
      </c>
      <c r="F649" s="143">
        <v>0</v>
      </c>
      <c r="G649" s="142">
        <v>0</v>
      </c>
    </row>
    <row r="650" spans="1:7" outlineLevel="6" x14ac:dyDescent="0.25">
      <c r="A650" s="141" t="s">
        <v>442</v>
      </c>
      <c r="B650" s="140" t="s">
        <v>645</v>
      </c>
      <c r="C650" s="140" t="s">
        <v>655</v>
      </c>
      <c r="D650" s="140" t="s">
        <v>440</v>
      </c>
      <c r="E650" s="139">
        <v>13522.24</v>
      </c>
      <c r="F650" s="139">
        <v>0</v>
      </c>
      <c r="G650" s="138">
        <v>0</v>
      </c>
    </row>
    <row r="651" spans="1:7" ht="25.5" outlineLevel="3" x14ac:dyDescent="0.25">
      <c r="A651" s="156" t="s">
        <v>514</v>
      </c>
      <c r="B651" s="155" t="s">
        <v>645</v>
      </c>
      <c r="C651" s="155" t="s">
        <v>513</v>
      </c>
      <c r="D651" s="154"/>
      <c r="E651" s="153">
        <v>5790371.5</v>
      </c>
      <c r="F651" s="153">
        <v>5600371.5</v>
      </c>
      <c r="G651" s="152">
        <v>5600371.5</v>
      </c>
    </row>
    <row r="652" spans="1:7" outlineLevel="4" x14ac:dyDescent="0.25">
      <c r="A652" s="151" t="s">
        <v>654</v>
      </c>
      <c r="B652" s="150" t="s">
        <v>645</v>
      </c>
      <c r="C652" s="150" t="s">
        <v>653</v>
      </c>
      <c r="D652" s="149"/>
      <c r="E652" s="148">
        <v>5790371.5</v>
      </c>
      <c r="F652" s="148">
        <v>5600371.5</v>
      </c>
      <c r="G652" s="147">
        <v>5600371.5</v>
      </c>
    </row>
    <row r="653" spans="1:7" ht="25.5" outlineLevel="5" x14ac:dyDescent="0.25">
      <c r="A653" s="146" t="s">
        <v>431</v>
      </c>
      <c r="B653" s="145" t="s">
        <v>645</v>
      </c>
      <c r="C653" s="145" t="s">
        <v>652</v>
      </c>
      <c r="D653" s="144"/>
      <c r="E653" s="143">
        <v>190000</v>
      </c>
      <c r="F653" s="143">
        <v>0</v>
      </c>
      <c r="G653" s="142">
        <v>0</v>
      </c>
    </row>
    <row r="654" spans="1:7" ht="25.5" outlineLevel="6" x14ac:dyDescent="0.25">
      <c r="A654" s="141" t="s">
        <v>411</v>
      </c>
      <c r="B654" s="140" t="s">
        <v>645</v>
      </c>
      <c r="C654" s="140" t="s">
        <v>652</v>
      </c>
      <c r="D654" s="140" t="s">
        <v>408</v>
      </c>
      <c r="E654" s="139">
        <v>190000</v>
      </c>
      <c r="F654" s="139">
        <v>0</v>
      </c>
      <c r="G654" s="138">
        <v>0</v>
      </c>
    </row>
    <row r="655" spans="1:7" outlineLevel="5" x14ac:dyDescent="0.25">
      <c r="A655" s="146" t="s">
        <v>651</v>
      </c>
      <c r="B655" s="145" t="s">
        <v>645</v>
      </c>
      <c r="C655" s="145" t="s">
        <v>650</v>
      </c>
      <c r="D655" s="144"/>
      <c r="E655" s="143">
        <v>5186272.22</v>
      </c>
      <c r="F655" s="143">
        <v>5186272.22</v>
      </c>
      <c r="G655" s="142">
        <v>5186272.22</v>
      </c>
    </row>
    <row r="656" spans="1:7" ht="25.5" outlineLevel="6" x14ac:dyDescent="0.25">
      <c r="A656" s="141" t="s">
        <v>411</v>
      </c>
      <c r="B656" s="140" t="s">
        <v>645</v>
      </c>
      <c r="C656" s="140" t="s">
        <v>650</v>
      </c>
      <c r="D656" s="140" t="s">
        <v>408</v>
      </c>
      <c r="E656" s="139">
        <v>5186272.22</v>
      </c>
      <c r="F656" s="139">
        <v>5186272.22</v>
      </c>
      <c r="G656" s="138">
        <v>5186272.22</v>
      </c>
    </row>
    <row r="657" spans="1:7" ht="38.25" outlineLevel="5" x14ac:dyDescent="0.25">
      <c r="A657" s="146" t="s">
        <v>427</v>
      </c>
      <c r="B657" s="145" t="s">
        <v>645</v>
      </c>
      <c r="C657" s="145" t="s">
        <v>649</v>
      </c>
      <c r="D657" s="144"/>
      <c r="E657" s="143">
        <v>414099.28</v>
      </c>
      <c r="F657" s="143">
        <v>414099.28</v>
      </c>
      <c r="G657" s="142">
        <v>414099.28</v>
      </c>
    </row>
    <row r="658" spans="1:7" ht="25.5" outlineLevel="6" x14ac:dyDescent="0.25">
      <c r="A658" s="141" t="s">
        <v>411</v>
      </c>
      <c r="B658" s="140" t="s">
        <v>645</v>
      </c>
      <c r="C658" s="140" t="s">
        <v>649</v>
      </c>
      <c r="D658" s="140" t="s">
        <v>408</v>
      </c>
      <c r="E658" s="139">
        <v>414099.28</v>
      </c>
      <c r="F658" s="139">
        <v>414099.28</v>
      </c>
      <c r="G658" s="138">
        <v>414099.28</v>
      </c>
    </row>
    <row r="659" spans="1:7" ht="25.5" outlineLevel="2" x14ac:dyDescent="0.25">
      <c r="A659" s="161" t="s">
        <v>638</v>
      </c>
      <c r="B659" s="160" t="s">
        <v>645</v>
      </c>
      <c r="C659" s="160" t="s">
        <v>637</v>
      </c>
      <c r="D659" s="159"/>
      <c r="E659" s="158">
        <v>268384.48</v>
      </c>
      <c r="F659" s="158">
        <v>268384.48</v>
      </c>
      <c r="G659" s="157">
        <v>268384.48</v>
      </c>
    </row>
    <row r="660" spans="1:7" outlineLevel="4" x14ac:dyDescent="0.25">
      <c r="A660" s="151" t="s">
        <v>648</v>
      </c>
      <c r="B660" s="150" t="s">
        <v>645</v>
      </c>
      <c r="C660" s="150" t="s">
        <v>647</v>
      </c>
      <c r="D660" s="149"/>
      <c r="E660" s="148">
        <v>268384.48</v>
      </c>
      <c r="F660" s="148">
        <v>268384.48</v>
      </c>
      <c r="G660" s="147">
        <v>268384.48</v>
      </c>
    </row>
    <row r="661" spans="1:7" outlineLevel="5" x14ac:dyDescent="0.25">
      <c r="A661" s="146" t="s">
        <v>646</v>
      </c>
      <c r="B661" s="145" t="s">
        <v>645</v>
      </c>
      <c r="C661" s="145" t="s">
        <v>644</v>
      </c>
      <c r="D661" s="144"/>
      <c r="E661" s="143">
        <v>268384.48</v>
      </c>
      <c r="F661" s="143">
        <v>268384.48</v>
      </c>
      <c r="G661" s="142">
        <v>268384.48</v>
      </c>
    </row>
    <row r="662" spans="1:7" outlineLevel="6" x14ac:dyDescent="0.25">
      <c r="A662" s="141" t="s">
        <v>442</v>
      </c>
      <c r="B662" s="140" t="s">
        <v>645</v>
      </c>
      <c r="C662" s="140" t="s">
        <v>644</v>
      </c>
      <c r="D662" s="140" t="s">
        <v>440</v>
      </c>
      <c r="E662" s="139">
        <v>268384.48</v>
      </c>
      <c r="F662" s="139">
        <v>268384.48</v>
      </c>
      <c r="G662" s="138">
        <v>268384.48</v>
      </c>
    </row>
    <row r="663" spans="1:7" ht="15.75" thickBot="1" x14ac:dyDescent="0.3">
      <c r="A663" s="171" t="s">
        <v>643</v>
      </c>
      <c r="B663" s="170" t="s">
        <v>642</v>
      </c>
      <c r="C663" s="169"/>
      <c r="D663" s="169"/>
      <c r="E663" s="168">
        <v>169582608.53999999</v>
      </c>
      <c r="F663" s="168">
        <v>142327220.03999999</v>
      </c>
      <c r="G663" s="167">
        <v>140089088.31</v>
      </c>
    </row>
    <row r="664" spans="1:7" outlineLevel="1" x14ac:dyDescent="0.25">
      <c r="A664" s="166" t="s">
        <v>641</v>
      </c>
      <c r="B664" s="165" t="s">
        <v>574</v>
      </c>
      <c r="C664" s="164"/>
      <c r="D664" s="164"/>
      <c r="E664" s="163">
        <v>169582608.53999999</v>
      </c>
      <c r="F664" s="163">
        <v>142327220.03999999</v>
      </c>
      <c r="G664" s="162">
        <v>140089088.31</v>
      </c>
    </row>
    <row r="665" spans="1:7" ht="25.5" outlineLevel="2" x14ac:dyDescent="0.25">
      <c r="A665" s="161" t="s">
        <v>457</v>
      </c>
      <c r="B665" s="160" t="s">
        <v>574</v>
      </c>
      <c r="C665" s="160" t="s">
        <v>456</v>
      </c>
      <c r="D665" s="159"/>
      <c r="E665" s="158">
        <v>2811044.7</v>
      </c>
      <c r="F665" s="158">
        <v>2811044.7</v>
      </c>
      <c r="G665" s="157">
        <v>2811044.7</v>
      </c>
    </row>
    <row r="666" spans="1:7" outlineLevel="3" x14ac:dyDescent="0.25">
      <c r="A666" s="156" t="s">
        <v>455</v>
      </c>
      <c r="B666" s="155" t="s">
        <v>574</v>
      </c>
      <c r="C666" s="155" t="s">
        <v>454</v>
      </c>
      <c r="D666" s="154"/>
      <c r="E666" s="153">
        <v>2811044.7</v>
      </c>
      <c r="F666" s="153">
        <v>2811044.7</v>
      </c>
      <c r="G666" s="152">
        <v>2811044.7</v>
      </c>
    </row>
    <row r="667" spans="1:7" outlineLevel="4" x14ac:dyDescent="0.25">
      <c r="A667" s="151" t="s">
        <v>453</v>
      </c>
      <c r="B667" s="150" t="s">
        <v>574</v>
      </c>
      <c r="C667" s="150" t="s">
        <v>452</v>
      </c>
      <c r="D667" s="149"/>
      <c r="E667" s="148">
        <v>2811044.7</v>
      </c>
      <c r="F667" s="148">
        <v>2811044.7</v>
      </c>
      <c r="G667" s="147">
        <v>2811044.7</v>
      </c>
    </row>
    <row r="668" spans="1:7" ht="25.5" outlineLevel="5" x14ac:dyDescent="0.25">
      <c r="A668" s="146" t="s">
        <v>640</v>
      </c>
      <c r="B668" s="145" t="s">
        <v>574</v>
      </c>
      <c r="C668" s="145" t="s">
        <v>639</v>
      </c>
      <c r="D668" s="144"/>
      <c r="E668" s="143">
        <v>2811044.7</v>
      </c>
      <c r="F668" s="143">
        <v>2811044.7</v>
      </c>
      <c r="G668" s="142">
        <v>2811044.7</v>
      </c>
    </row>
    <row r="669" spans="1:7" ht="25.5" outlineLevel="6" x14ac:dyDescent="0.25">
      <c r="A669" s="141" t="s">
        <v>411</v>
      </c>
      <c r="B669" s="140" t="s">
        <v>574</v>
      </c>
      <c r="C669" s="140" t="s">
        <v>639</v>
      </c>
      <c r="D669" s="140" t="s">
        <v>408</v>
      </c>
      <c r="E669" s="139">
        <v>2811044.7</v>
      </c>
      <c r="F669" s="139">
        <v>2811044.7</v>
      </c>
      <c r="G669" s="138">
        <v>2811044.7</v>
      </c>
    </row>
    <row r="670" spans="1:7" ht="25.5" outlineLevel="2" x14ac:dyDescent="0.25">
      <c r="A670" s="161" t="s">
        <v>638</v>
      </c>
      <c r="B670" s="160" t="s">
        <v>574</v>
      </c>
      <c r="C670" s="160" t="s">
        <v>637</v>
      </c>
      <c r="D670" s="159"/>
      <c r="E670" s="158">
        <v>166771563.84</v>
      </c>
      <c r="F670" s="158">
        <v>139516175.34</v>
      </c>
      <c r="G670" s="157">
        <v>137278043.61000001</v>
      </c>
    </row>
    <row r="671" spans="1:7" outlineLevel="4" x14ac:dyDescent="0.25">
      <c r="A671" s="151" t="s">
        <v>636</v>
      </c>
      <c r="B671" s="150" t="s">
        <v>574</v>
      </c>
      <c r="C671" s="150" t="s">
        <v>635</v>
      </c>
      <c r="D671" s="149"/>
      <c r="E671" s="148">
        <v>98291433.829999998</v>
      </c>
      <c r="F671" s="148">
        <v>90660928.540000007</v>
      </c>
      <c r="G671" s="147">
        <v>90922796.810000002</v>
      </c>
    </row>
    <row r="672" spans="1:7" ht="25.5" outlineLevel="5" x14ac:dyDescent="0.25">
      <c r="A672" s="146" t="s">
        <v>431</v>
      </c>
      <c r="B672" s="145" t="s">
        <v>574</v>
      </c>
      <c r="C672" s="145" t="s">
        <v>634</v>
      </c>
      <c r="D672" s="144"/>
      <c r="E672" s="143">
        <v>487300</v>
      </c>
      <c r="F672" s="143">
        <v>0</v>
      </c>
      <c r="G672" s="142">
        <v>0</v>
      </c>
    </row>
    <row r="673" spans="1:7" ht="25.5" outlineLevel="6" x14ac:dyDescent="0.25">
      <c r="A673" s="141" t="s">
        <v>411</v>
      </c>
      <c r="B673" s="140" t="s">
        <v>574</v>
      </c>
      <c r="C673" s="140" t="s">
        <v>634</v>
      </c>
      <c r="D673" s="140" t="s">
        <v>408</v>
      </c>
      <c r="E673" s="139">
        <v>487300</v>
      </c>
      <c r="F673" s="139">
        <v>0</v>
      </c>
      <c r="G673" s="138">
        <v>0</v>
      </c>
    </row>
    <row r="674" spans="1:7" ht="25.5" outlineLevel="5" x14ac:dyDescent="0.25">
      <c r="A674" s="146" t="s">
        <v>633</v>
      </c>
      <c r="B674" s="145" t="s">
        <v>574</v>
      </c>
      <c r="C674" s="145" t="s">
        <v>632</v>
      </c>
      <c r="D674" s="144"/>
      <c r="E674" s="143">
        <v>10141697.15</v>
      </c>
      <c r="F674" s="143">
        <v>10141697.15</v>
      </c>
      <c r="G674" s="142">
        <v>10141697.15</v>
      </c>
    </row>
    <row r="675" spans="1:7" ht="25.5" outlineLevel="6" x14ac:dyDescent="0.25">
      <c r="A675" s="141" t="s">
        <v>411</v>
      </c>
      <c r="B675" s="140" t="s">
        <v>574</v>
      </c>
      <c r="C675" s="140" t="s">
        <v>632</v>
      </c>
      <c r="D675" s="140" t="s">
        <v>408</v>
      </c>
      <c r="E675" s="139">
        <v>10141697.15</v>
      </c>
      <c r="F675" s="139">
        <v>10141697.15</v>
      </c>
      <c r="G675" s="138">
        <v>10141697.15</v>
      </c>
    </row>
    <row r="676" spans="1:7" outlineLevel="5" x14ac:dyDescent="0.25">
      <c r="A676" s="146" t="s">
        <v>631</v>
      </c>
      <c r="B676" s="145" t="s">
        <v>574</v>
      </c>
      <c r="C676" s="145" t="s">
        <v>630</v>
      </c>
      <c r="D676" s="144"/>
      <c r="E676" s="143">
        <v>4605525.2</v>
      </c>
      <c r="F676" s="143">
        <v>2283622.1</v>
      </c>
      <c r="G676" s="142">
        <v>2283622.1</v>
      </c>
    </row>
    <row r="677" spans="1:7" ht="25.5" outlineLevel="6" x14ac:dyDescent="0.25">
      <c r="A677" s="141" t="s">
        <v>411</v>
      </c>
      <c r="B677" s="140" t="s">
        <v>574</v>
      </c>
      <c r="C677" s="140" t="s">
        <v>630</v>
      </c>
      <c r="D677" s="140" t="s">
        <v>408</v>
      </c>
      <c r="E677" s="139">
        <v>4605525.2</v>
      </c>
      <c r="F677" s="139">
        <v>2283622.1</v>
      </c>
      <c r="G677" s="138">
        <v>2283622.1</v>
      </c>
    </row>
    <row r="678" spans="1:7" ht="25.5" outlineLevel="5" x14ac:dyDescent="0.25">
      <c r="A678" s="146" t="s">
        <v>629</v>
      </c>
      <c r="B678" s="145" t="s">
        <v>574</v>
      </c>
      <c r="C678" s="145" t="s">
        <v>628</v>
      </c>
      <c r="D678" s="144"/>
      <c r="E678" s="143">
        <v>3116142.19</v>
      </c>
      <c r="F678" s="143">
        <v>0</v>
      </c>
      <c r="G678" s="142">
        <v>0</v>
      </c>
    </row>
    <row r="679" spans="1:7" outlineLevel="6" x14ac:dyDescent="0.25">
      <c r="A679" s="141" t="s">
        <v>442</v>
      </c>
      <c r="B679" s="140" t="s">
        <v>574</v>
      </c>
      <c r="C679" s="140" t="s">
        <v>628</v>
      </c>
      <c r="D679" s="140" t="s">
        <v>440</v>
      </c>
      <c r="E679" s="139">
        <v>3116142.19</v>
      </c>
      <c r="F679" s="139">
        <v>0</v>
      </c>
      <c r="G679" s="138">
        <v>0</v>
      </c>
    </row>
    <row r="680" spans="1:7" ht="25.5" outlineLevel="5" x14ac:dyDescent="0.25">
      <c r="A680" s="146" t="s">
        <v>627</v>
      </c>
      <c r="B680" s="145" t="s">
        <v>574</v>
      </c>
      <c r="C680" s="145" t="s">
        <v>626</v>
      </c>
      <c r="D680" s="144"/>
      <c r="E680" s="143">
        <v>331500</v>
      </c>
      <c r="F680" s="143">
        <v>0</v>
      </c>
      <c r="G680" s="142">
        <v>0</v>
      </c>
    </row>
    <row r="681" spans="1:7" outlineLevel="6" x14ac:dyDescent="0.25">
      <c r="A681" s="141" t="s">
        <v>442</v>
      </c>
      <c r="B681" s="140" t="s">
        <v>574</v>
      </c>
      <c r="C681" s="140" t="s">
        <v>626</v>
      </c>
      <c r="D681" s="140" t="s">
        <v>440</v>
      </c>
      <c r="E681" s="139">
        <v>331500</v>
      </c>
      <c r="F681" s="139">
        <v>0</v>
      </c>
      <c r="G681" s="138">
        <v>0</v>
      </c>
    </row>
    <row r="682" spans="1:7" ht="25.5" outlineLevel="5" x14ac:dyDescent="0.25">
      <c r="A682" s="146" t="s">
        <v>116</v>
      </c>
      <c r="B682" s="145" t="s">
        <v>574</v>
      </c>
      <c r="C682" s="145" t="s">
        <v>625</v>
      </c>
      <c r="D682" s="144"/>
      <c r="E682" s="143">
        <v>369175</v>
      </c>
      <c r="F682" s="143">
        <v>369175</v>
      </c>
      <c r="G682" s="142">
        <v>369175</v>
      </c>
    </row>
    <row r="683" spans="1:7" ht="25.5" outlineLevel="6" x14ac:dyDescent="0.25">
      <c r="A683" s="141" t="s">
        <v>411</v>
      </c>
      <c r="B683" s="140" t="s">
        <v>574</v>
      </c>
      <c r="C683" s="140" t="s">
        <v>625</v>
      </c>
      <c r="D683" s="140" t="s">
        <v>408</v>
      </c>
      <c r="E683" s="139">
        <v>369175</v>
      </c>
      <c r="F683" s="139">
        <v>369175</v>
      </c>
      <c r="G683" s="138">
        <v>369175</v>
      </c>
    </row>
    <row r="684" spans="1:7" ht="25.5" outlineLevel="5" x14ac:dyDescent="0.25">
      <c r="A684" s="146" t="s">
        <v>624</v>
      </c>
      <c r="B684" s="145" t="s">
        <v>574</v>
      </c>
      <c r="C684" s="145" t="s">
        <v>623</v>
      </c>
      <c r="D684" s="144"/>
      <c r="E684" s="143">
        <v>1595712.1</v>
      </c>
      <c r="F684" s="143">
        <v>222052.1</v>
      </c>
      <c r="G684" s="142">
        <v>483920.37</v>
      </c>
    </row>
    <row r="685" spans="1:7" outlineLevel="6" x14ac:dyDescent="0.25">
      <c r="A685" s="141" t="s">
        <v>442</v>
      </c>
      <c r="B685" s="140" t="s">
        <v>574</v>
      </c>
      <c r="C685" s="140" t="s">
        <v>623</v>
      </c>
      <c r="D685" s="140" t="s">
        <v>440</v>
      </c>
      <c r="E685" s="139">
        <v>1595712.1</v>
      </c>
      <c r="F685" s="139">
        <v>222052.1</v>
      </c>
      <c r="G685" s="138">
        <v>483920.37</v>
      </c>
    </row>
    <row r="686" spans="1:7" ht="38.25" outlineLevel="5" x14ac:dyDescent="0.25">
      <c r="A686" s="146" t="s">
        <v>427</v>
      </c>
      <c r="B686" s="145" t="s">
        <v>574</v>
      </c>
      <c r="C686" s="145" t="s">
        <v>622</v>
      </c>
      <c r="D686" s="144"/>
      <c r="E686" s="143">
        <v>77448203.189999998</v>
      </c>
      <c r="F686" s="143">
        <v>77448203.189999998</v>
      </c>
      <c r="G686" s="142">
        <v>77448203.189999998</v>
      </c>
    </row>
    <row r="687" spans="1:7" ht="25.5" outlineLevel="6" x14ac:dyDescent="0.25">
      <c r="A687" s="141" t="s">
        <v>411</v>
      </c>
      <c r="B687" s="140" t="s">
        <v>574</v>
      </c>
      <c r="C687" s="140" t="s">
        <v>622</v>
      </c>
      <c r="D687" s="140" t="s">
        <v>408</v>
      </c>
      <c r="E687" s="139">
        <v>77448203.189999998</v>
      </c>
      <c r="F687" s="139">
        <v>77448203.189999998</v>
      </c>
      <c r="G687" s="138">
        <v>77448203.189999998</v>
      </c>
    </row>
    <row r="688" spans="1:7" ht="25.5" outlineLevel="5" x14ac:dyDescent="0.25">
      <c r="A688" s="146" t="s">
        <v>593</v>
      </c>
      <c r="B688" s="145" t="s">
        <v>574</v>
      </c>
      <c r="C688" s="145" t="s">
        <v>621</v>
      </c>
      <c r="D688" s="144"/>
      <c r="E688" s="143">
        <v>196179</v>
      </c>
      <c r="F688" s="143">
        <v>196179</v>
      </c>
      <c r="G688" s="142">
        <v>196179</v>
      </c>
    </row>
    <row r="689" spans="1:7" ht="25.5" outlineLevel="6" x14ac:dyDescent="0.25">
      <c r="A689" s="141" t="s">
        <v>411</v>
      </c>
      <c r="B689" s="140" t="s">
        <v>574</v>
      </c>
      <c r="C689" s="140" t="s">
        <v>621</v>
      </c>
      <c r="D689" s="140" t="s">
        <v>408</v>
      </c>
      <c r="E689" s="139">
        <v>196179</v>
      </c>
      <c r="F689" s="139">
        <v>196179</v>
      </c>
      <c r="G689" s="138">
        <v>196179</v>
      </c>
    </row>
    <row r="690" spans="1:7" outlineLevel="4" x14ac:dyDescent="0.25">
      <c r="A690" s="151" t="s">
        <v>620</v>
      </c>
      <c r="B690" s="150" t="s">
        <v>574</v>
      </c>
      <c r="C690" s="150" t="s">
        <v>619</v>
      </c>
      <c r="D690" s="149"/>
      <c r="E690" s="148">
        <v>11091143.310000001</v>
      </c>
      <c r="F690" s="148">
        <v>10338255.24</v>
      </c>
      <c r="G690" s="147">
        <v>10338255.24</v>
      </c>
    </row>
    <row r="691" spans="1:7" ht="25.5" outlineLevel="5" x14ac:dyDescent="0.25">
      <c r="A691" s="146" t="s">
        <v>431</v>
      </c>
      <c r="B691" s="145" t="s">
        <v>574</v>
      </c>
      <c r="C691" s="145" t="s">
        <v>618</v>
      </c>
      <c r="D691" s="144"/>
      <c r="E691" s="143">
        <v>185000</v>
      </c>
      <c r="F691" s="143">
        <v>0</v>
      </c>
      <c r="G691" s="142">
        <v>0</v>
      </c>
    </row>
    <row r="692" spans="1:7" ht="25.5" outlineLevel="6" x14ac:dyDescent="0.25">
      <c r="A692" s="141" t="s">
        <v>411</v>
      </c>
      <c r="B692" s="140" t="s">
        <v>574</v>
      </c>
      <c r="C692" s="140" t="s">
        <v>618</v>
      </c>
      <c r="D692" s="140" t="s">
        <v>408</v>
      </c>
      <c r="E692" s="139">
        <v>185000</v>
      </c>
      <c r="F692" s="139">
        <v>0</v>
      </c>
      <c r="G692" s="138">
        <v>0</v>
      </c>
    </row>
    <row r="693" spans="1:7" ht="25.5" outlineLevel="5" x14ac:dyDescent="0.25">
      <c r="A693" s="146" t="s">
        <v>617</v>
      </c>
      <c r="B693" s="145" t="s">
        <v>574</v>
      </c>
      <c r="C693" s="145" t="s">
        <v>616</v>
      </c>
      <c r="D693" s="144"/>
      <c r="E693" s="143">
        <v>903261.63</v>
      </c>
      <c r="F693" s="143">
        <v>784132.66</v>
      </c>
      <c r="G693" s="142">
        <v>784132.66</v>
      </c>
    </row>
    <row r="694" spans="1:7" ht="25.5" outlineLevel="6" x14ac:dyDescent="0.25">
      <c r="A694" s="141" t="s">
        <v>411</v>
      </c>
      <c r="B694" s="140" t="s">
        <v>574</v>
      </c>
      <c r="C694" s="140" t="s">
        <v>616</v>
      </c>
      <c r="D694" s="140" t="s">
        <v>408</v>
      </c>
      <c r="E694" s="139">
        <v>903261.63</v>
      </c>
      <c r="F694" s="139">
        <v>784132.66</v>
      </c>
      <c r="G694" s="138">
        <v>784132.66</v>
      </c>
    </row>
    <row r="695" spans="1:7" ht="25.5" outlineLevel="5" x14ac:dyDescent="0.25">
      <c r="A695" s="146" t="s">
        <v>615</v>
      </c>
      <c r="B695" s="145" t="s">
        <v>574</v>
      </c>
      <c r="C695" s="145" t="s">
        <v>614</v>
      </c>
      <c r="D695" s="144"/>
      <c r="E695" s="143">
        <v>138170</v>
      </c>
      <c r="F695" s="143">
        <v>0</v>
      </c>
      <c r="G695" s="142">
        <v>0</v>
      </c>
    </row>
    <row r="696" spans="1:7" outlineLevel="6" x14ac:dyDescent="0.25">
      <c r="A696" s="141" t="s">
        <v>442</v>
      </c>
      <c r="B696" s="140" t="s">
        <v>574</v>
      </c>
      <c r="C696" s="140" t="s">
        <v>614</v>
      </c>
      <c r="D696" s="140" t="s">
        <v>440</v>
      </c>
      <c r="E696" s="139">
        <v>38170</v>
      </c>
      <c r="F696" s="139">
        <v>0</v>
      </c>
      <c r="G696" s="138">
        <v>0</v>
      </c>
    </row>
    <row r="697" spans="1:7" ht="25.5" outlineLevel="6" x14ac:dyDescent="0.25">
      <c r="A697" s="141" t="s">
        <v>411</v>
      </c>
      <c r="B697" s="140" t="s">
        <v>574</v>
      </c>
      <c r="C697" s="140" t="s">
        <v>614</v>
      </c>
      <c r="D697" s="140" t="s">
        <v>408</v>
      </c>
      <c r="E697" s="139">
        <v>100000</v>
      </c>
      <c r="F697" s="139">
        <v>0</v>
      </c>
      <c r="G697" s="138">
        <v>0</v>
      </c>
    </row>
    <row r="698" spans="1:7" outlineLevel="5" x14ac:dyDescent="0.25">
      <c r="A698" s="146" t="s">
        <v>613</v>
      </c>
      <c r="B698" s="145" t="s">
        <v>574</v>
      </c>
      <c r="C698" s="145" t="s">
        <v>612</v>
      </c>
      <c r="D698" s="144"/>
      <c r="E698" s="143">
        <v>379937.1</v>
      </c>
      <c r="F698" s="143">
        <v>69348</v>
      </c>
      <c r="G698" s="142">
        <v>69348</v>
      </c>
    </row>
    <row r="699" spans="1:7" ht="25.5" outlineLevel="6" x14ac:dyDescent="0.25">
      <c r="A699" s="141" t="s">
        <v>411</v>
      </c>
      <c r="B699" s="140" t="s">
        <v>574</v>
      </c>
      <c r="C699" s="140" t="s">
        <v>612</v>
      </c>
      <c r="D699" s="140" t="s">
        <v>408</v>
      </c>
      <c r="E699" s="139">
        <v>379937.1</v>
      </c>
      <c r="F699" s="139">
        <v>69348</v>
      </c>
      <c r="G699" s="138">
        <v>69348</v>
      </c>
    </row>
    <row r="700" spans="1:7" outlineLevel="5" x14ac:dyDescent="0.25">
      <c r="A700" s="146" t="s">
        <v>611</v>
      </c>
      <c r="B700" s="145" t="s">
        <v>574</v>
      </c>
      <c r="C700" s="145" t="s">
        <v>610</v>
      </c>
      <c r="D700" s="144"/>
      <c r="E700" s="143">
        <v>24716</v>
      </c>
      <c r="F700" s="143">
        <v>24716</v>
      </c>
      <c r="G700" s="142">
        <v>24716</v>
      </c>
    </row>
    <row r="701" spans="1:7" ht="25.5" outlineLevel="6" x14ac:dyDescent="0.25">
      <c r="A701" s="141" t="s">
        <v>411</v>
      </c>
      <c r="B701" s="140" t="s">
        <v>574</v>
      </c>
      <c r="C701" s="140" t="s">
        <v>610</v>
      </c>
      <c r="D701" s="140" t="s">
        <v>408</v>
      </c>
      <c r="E701" s="139">
        <v>24716</v>
      </c>
      <c r="F701" s="139">
        <v>24716</v>
      </c>
      <c r="G701" s="138">
        <v>24716</v>
      </c>
    </row>
    <row r="702" spans="1:7" ht="38.25" outlineLevel="5" x14ac:dyDescent="0.25">
      <c r="A702" s="146" t="s">
        <v>427</v>
      </c>
      <c r="B702" s="145" t="s">
        <v>574</v>
      </c>
      <c r="C702" s="145" t="s">
        <v>609</v>
      </c>
      <c r="D702" s="144"/>
      <c r="E702" s="143">
        <v>9460058.5800000001</v>
      </c>
      <c r="F702" s="143">
        <v>9460058.5800000001</v>
      </c>
      <c r="G702" s="142">
        <v>9460058.5800000001</v>
      </c>
    </row>
    <row r="703" spans="1:7" ht="25.5" outlineLevel="6" x14ac:dyDescent="0.25">
      <c r="A703" s="141" t="s">
        <v>411</v>
      </c>
      <c r="B703" s="140" t="s">
        <v>574</v>
      </c>
      <c r="C703" s="140" t="s">
        <v>609</v>
      </c>
      <c r="D703" s="140" t="s">
        <v>408</v>
      </c>
      <c r="E703" s="139">
        <v>9460058.5800000001</v>
      </c>
      <c r="F703" s="139">
        <v>9460058.5800000001</v>
      </c>
      <c r="G703" s="138">
        <v>9460058.5800000001</v>
      </c>
    </row>
    <row r="704" spans="1:7" outlineLevel="4" x14ac:dyDescent="0.25">
      <c r="A704" s="151" t="s">
        <v>608</v>
      </c>
      <c r="B704" s="150" t="s">
        <v>574</v>
      </c>
      <c r="C704" s="150" t="s">
        <v>607</v>
      </c>
      <c r="D704" s="149"/>
      <c r="E704" s="148">
        <v>36810449.030000001</v>
      </c>
      <c r="F704" s="148">
        <v>36016991.560000002</v>
      </c>
      <c r="G704" s="147">
        <v>36016991.560000002</v>
      </c>
    </row>
    <row r="705" spans="1:7" ht="25.5" outlineLevel="5" x14ac:dyDescent="0.25">
      <c r="A705" s="146" t="s">
        <v>431</v>
      </c>
      <c r="B705" s="145" t="s">
        <v>574</v>
      </c>
      <c r="C705" s="145" t="s">
        <v>606</v>
      </c>
      <c r="D705" s="144"/>
      <c r="E705" s="143">
        <v>202300</v>
      </c>
      <c r="F705" s="143">
        <v>0</v>
      </c>
      <c r="G705" s="142">
        <v>0</v>
      </c>
    </row>
    <row r="706" spans="1:7" ht="25.5" outlineLevel="6" x14ac:dyDescent="0.25">
      <c r="A706" s="141" t="s">
        <v>411</v>
      </c>
      <c r="B706" s="140" t="s">
        <v>574</v>
      </c>
      <c r="C706" s="140" t="s">
        <v>606</v>
      </c>
      <c r="D706" s="140" t="s">
        <v>408</v>
      </c>
      <c r="E706" s="139">
        <v>202300</v>
      </c>
      <c r="F706" s="139">
        <v>0</v>
      </c>
      <c r="G706" s="138">
        <v>0</v>
      </c>
    </row>
    <row r="707" spans="1:7" ht="25.5" outlineLevel="5" x14ac:dyDescent="0.25">
      <c r="A707" s="146" t="s">
        <v>605</v>
      </c>
      <c r="B707" s="145" t="s">
        <v>574</v>
      </c>
      <c r="C707" s="145" t="s">
        <v>604</v>
      </c>
      <c r="D707" s="144"/>
      <c r="E707" s="143">
        <v>3781810.53</v>
      </c>
      <c r="F707" s="143">
        <v>3781810.53</v>
      </c>
      <c r="G707" s="142">
        <v>3781810.53</v>
      </c>
    </row>
    <row r="708" spans="1:7" ht="25.5" outlineLevel="6" x14ac:dyDescent="0.25">
      <c r="A708" s="141" t="s">
        <v>411</v>
      </c>
      <c r="B708" s="140" t="s">
        <v>574</v>
      </c>
      <c r="C708" s="140" t="s">
        <v>604</v>
      </c>
      <c r="D708" s="140" t="s">
        <v>408</v>
      </c>
      <c r="E708" s="139">
        <v>3781810.53</v>
      </c>
      <c r="F708" s="139">
        <v>3781810.53</v>
      </c>
      <c r="G708" s="138">
        <v>3781810.53</v>
      </c>
    </row>
    <row r="709" spans="1:7" ht="25.5" outlineLevel="5" x14ac:dyDescent="0.25">
      <c r="A709" s="146" t="s">
        <v>603</v>
      </c>
      <c r="B709" s="145" t="s">
        <v>574</v>
      </c>
      <c r="C709" s="145" t="s">
        <v>602</v>
      </c>
      <c r="D709" s="144"/>
      <c r="E709" s="143">
        <v>401915.67</v>
      </c>
      <c r="F709" s="143">
        <v>0</v>
      </c>
      <c r="G709" s="142">
        <v>0</v>
      </c>
    </row>
    <row r="710" spans="1:7" outlineLevel="6" x14ac:dyDescent="0.25">
      <c r="A710" s="141" t="s">
        <v>442</v>
      </c>
      <c r="B710" s="140" t="s">
        <v>574</v>
      </c>
      <c r="C710" s="140" t="s">
        <v>602</v>
      </c>
      <c r="D710" s="140" t="s">
        <v>440</v>
      </c>
      <c r="E710" s="139">
        <v>200249</v>
      </c>
      <c r="F710" s="139">
        <v>0</v>
      </c>
      <c r="G710" s="138">
        <v>0</v>
      </c>
    </row>
    <row r="711" spans="1:7" ht="25.5" outlineLevel="6" x14ac:dyDescent="0.25">
      <c r="A711" s="141" t="s">
        <v>411</v>
      </c>
      <c r="B711" s="140" t="s">
        <v>574</v>
      </c>
      <c r="C711" s="140" t="s">
        <v>602</v>
      </c>
      <c r="D711" s="140" t="s">
        <v>408</v>
      </c>
      <c r="E711" s="139">
        <v>201666.67</v>
      </c>
      <c r="F711" s="139">
        <v>0</v>
      </c>
      <c r="G711" s="138">
        <v>0</v>
      </c>
    </row>
    <row r="712" spans="1:7" ht="25.5" outlineLevel="5" x14ac:dyDescent="0.25">
      <c r="A712" s="146" t="s">
        <v>601</v>
      </c>
      <c r="B712" s="145" t="s">
        <v>574</v>
      </c>
      <c r="C712" s="145" t="s">
        <v>600</v>
      </c>
      <c r="D712" s="144"/>
      <c r="E712" s="143">
        <v>81131.33</v>
      </c>
      <c r="F712" s="143">
        <v>0</v>
      </c>
      <c r="G712" s="142">
        <v>0</v>
      </c>
    </row>
    <row r="713" spans="1:7" ht="25.5" outlineLevel="6" x14ac:dyDescent="0.25">
      <c r="A713" s="141" t="s">
        <v>411</v>
      </c>
      <c r="B713" s="140" t="s">
        <v>574</v>
      </c>
      <c r="C713" s="140" t="s">
        <v>600</v>
      </c>
      <c r="D713" s="140" t="s">
        <v>408</v>
      </c>
      <c r="E713" s="139">
        <v>81131.33</v>
      </c>
      <c r="F713" s="139">
        <v>0</v>
      </c>
      <c r="G713" s="138">
        <v>0</v>
      </c>
    </row>
    <row r="714" spans="1:7" outlineLevel="5" x14ac:dyDescent="0.25">
      <c r="A714" s="146" t="s">
        <v>599</v>
      </c>
      <c r="B714" s="145" t="s">
        <v>574</v>
      </c>
      <c r="C714" s="145" t="s">
        <v>598</v>
      </c>
      <c r="D714" s="144"/>
      <c r="E714" s="143">
        <v>7738.44</v>
      </c>
      <c r="F714" s="143">
        <v>0</v>
      </c>
      <c r="G714" s="142">
        <v>0</v>
      </c>
    </row>
    <row r="715" spans="1:7" ht="25.5" outlineLevel="6" x14ac:dyDescent="0.25">
      <c r="A715" s="141" t="s">
        <v>411</v>
      </c>
      <c r="B715" s="140" t="s">
        <v>574</v>
      </c>
      <c r="C715" s="140" t="s">
        <v>598</v>
      </c>
      <c r="D715" s="140" t="s">
        <v>408</v>
      </c>
      <c r="E715" s="139">
        <v>7738.44</v>
      </c>
      <c r="F715" s="139">
        <v>0</v>
      </c>
      <c r="G715" s="138">
        <v>0</v>
      </c>
    </row>
    <row r="716" spans="1:7" outlineLevel="5" x14ac:dyDescent="0.25">
      <c r="A716" s="146" t="s">
        <v>597</v>
      </c>
      <c r="B716" s="145" t="s">
        <v>574</v>
      </c>
      <c r="C716" s="145" t="s">
        <v>596</v>
      </c>
      <c r="D716" s="144"/>
      <c r="E716" s="143">
        <v>100372.03</v>
      </c>
      <c r="F716" s="143">
        <v>0</v>
      </c>
      <c r="G716" s="142">
        <v>0</v>
      </c>
    </row>
    <row r="717" spans="1:7" ht="25.5" outlineLevel="6" x14ac:dyDescent="0.25">
      <c r="A717" s="141" t="s">
        <v>411</v>
      </c>
      <c r="B717" s="140" t="s">
        <v>574</v>
      </c>
      <c r="C717" s="140" t="s">
        <v>596</v>
      </c>
      <c r="D717" s="140" t="s">
        <v>408</v>
      </c>
      <c r="E717" s="139">
        <v>100372.03</v>
      </c>
      <c r="F717" s="139">
        <v>0</v>
      </c>
      <c r="G717" s="138">
        <v>0</v>
      </c>
    </row>
    <row r="718" spans="1:7" ht="25.5" outlineLevel="5" x14ac:dyDescent="0.25">
      <c r="A718" s="146" t="s">
        <v>116</v>
      </c>
      <c r="B718" s="145" t="s">
        <v>574</v>
      </c>
      <c r="C718" s="145" t="s">
        <v>595</v>
      </c>
      <c r="D718" s="144"/>
      <c r="E718" s="143">
        <v>126787</v>
      </c>
      <c r="F718" s="143">
        <v>126787</v>
      </c>
      <c r="G718" s="142">
        <v>126787</v>
      </c>
    </row>
    <row r="719" spans="1:7" ht="25.5" outlineLevel="6" x14ac:dyDescent="0.25">
      <c r="A719" s="141" t="s">
        <v>411</v>
      </c>
      <c r="B719" s="140" t="s">
        <v>574</v>
      </c>
      <c r="C719" s="140" t="s">
        <v>595</v>
      </c>
      <c r="D719" s="140" t="s">
        <v>408</v>
      </c>
      <c r="E719" s="139">
        <v>126787</v>
      </c>
      <c r="F719" s="139">
        <v>126787</v>
      </c>
      <c r="G719" s="138">
        <v>126787</v>
      </c>
    </row>
    <row r="720" spans="1:7" ht="38.25" outlineLevel="5" x14ac:dyDescent="0.25">
      <c r="A720" s="146" t="s">
        <v>427</v>
      </c>
      <c r="B720" s="145" t="s">
        <v>574</v>
      </c>
      <c r="C720" s="145" t="s">
        <v>594</v>
      </c>
      <c r="D720" s="144"/>
      <c r="E720" s="143">
        <v>32041022.030000001</v>
      </c>
      <c r="F720" s="143">
        <v>32041022.030000001</v>
      </c>
      <c r="G720" s="142">
        <v>32041022.030000001</v>
      </c>
    </row>
    <row r="721" spans="1:7" ht="25.5" outlineLevel="6" x14ac:dyDescent="0.25">
      <c r="A721" s="141" t="s">
        <v>411</v>
      </c>
      <c r="B721" s="140" t="s">
        <v>574</v>
      </c>
      <c r="C721" s="140" t="s">
        <v>594</v>
      </c>
      <c r="D721" s="140" t="s">
        <v>408</v>
      </c>
      <c r="E721" s="139">
        <v>32041022.030000001</v>
      </c>
      <c r="F721" s="139">
        <v>32041022.030000001</v>
      </c>
      <c r="G721" s="138">
        <v>32041022.030000001</v>
      </c>
    </row>
    <row r="722" spans="1:7" ht="25.5" outlineLevel="5" x14ac:dyDescent="0.25">
      <c r="A722" s="146" t="s">
        <v>593</v>
      </c>
      <c r="B722" s="145" t="s">
        <v>574</v>
      </c>
      <c r="C722" s="145" t="s">
        <v>592</v>
      </c>
      <c r="D722" s="144"/>
      <c r="E722" s="143">
        <v>67372</v>
      </c>
      <c r="F722" s="143">
        <v>67372</v>
      </c>
      <c r="G722" s="142">
        <v>67372</v>
      </c>
    </row>
    <row r="723" spans="1:7" ht="25.5" outlineLevel="6" x14ac:dyDescent="0.25">
      <c r="A723" s="141" t="s">
        <v>411</v>
      </c>
      <c r="B723" s="140" t="s">
        <v>574</v>
      </c>
      <c r="C723" s="140" t="s">
        <v>592</v>
      </c>
      <c r="D723" s="140" t="s">
        <v>408</v>
      </c>
      <c r="E723" s="139">
        <v>67372</v>
      </c>
      <c r="F723" s="139">
        <v>67372</v>
      </c>
      <c r="G723" s="138">
        <v>67372</v>
      </c>
    </row>
    <row r="724" spans="1:7" outlineLevel="4" x14ac:dyDescent="0.25">
      <c r="A724" s="151" t="s">
        <v>591</v>
      </c>
      <c r="B724" s="150" t="s">
        <v>574</v>
      </c>
      <c r="C724" s="150" t="s">
        <v>590</v>
      </c>
      <c r="D724" s="149"/>
      <c r="E724" s="148">
        <v>2415623.42</v>
      </c>
      <c r="F724" s="148">
        <v>0</v>
      </c>
      <c r="G724" s="147">
        <v>0</v>
      </c>
    </row>
    <row r="725" spans="1:7" ht="25.5" outlineLevel="5" x14ac:dyDescent="0.25">
      <c r="A725" s="146" t="s">
        <v>589</v>
      </c>
      <c r="B725" s="145" t="s">
        <v>574</v>
      </c>
      <c r="C725" s="145" t="s">
        <v>588</v>
      </c>
      <c r="D725" s="144"/>
      <c r="E725" s="143">
        <v>2415623.42</v>
      </c>
      <c r="F725" s="143">
        <v>0</v>
      </c>
      <c r="G725" s="142">
        <v>0</v>
      </c>
    </row>
    <row r="726" spans="1:7" outlineLevel="6" x14ac:dyDescent="0.25">
      <c r="A726" s="141" t="s">
        <v>395</v>
      </c>
      <c r="B726" s="140" t="s">
        <v>574</v>
      </c>
      <c r="C726" s="140" t="s">
        <v>588</v>
      </c>
      <c r="D726" s="140" t="s">
        <v>392</v>
      </c>
      <c r="E726" s="139">
        <v>2415623.42</v>
      </c>
      <c r="F726" s="139">
        <v>0</v>
      </c>
      <c r="G726" s="138">
        <v>0</v>
      </c>
    </row>
    <row r="727" spans="1:7" ht="25.5" outlineLevel="4" x14ac:dyDescent="0.25">
      <c r="A727" s="151" t="s">
        <v>587</v>
      </c>
      <c r="B727" s="150" t="s">
        <v>574</v>
      </c>
      <c r="C727" s="150" t="s">
        <v>586</v>
      </c>
      <c r="D727" s="149"/>
      <c r="E727" s="148">
        <v>18000000</v>
      </c>
      <c r="F727" s="148">
        <v>0</v>
      </c>
      <c r="G727" s="147">
        <v>0</v>
      </c>
    </row>
    <row r="728" spans="1:7" outlineLevel="5" x14ac:dyDescent="0.25">
      <c r="A728" s="146" t="s">
        <v>585</v>
      </c>
      <c r="B728" s="145" t="s">
        <v>574</v>
      </c>
      <c r="C728" s="145" t="s">
        <v>584</v>
      </c>
      <c r="D728" s="144"/>
      <c r="E728" s="143">
        <v>11754000</v>
      </c>
      <c r="F728" s="143">
        <v>0</v>
      </c>
      <c r="G728" s="142">
        <v>0</v>
      </c>
    </row>
    <row r="729" spans="1:7" outlineLevel="6" x14ac:dyDescent="0.25">
      <c r="A729" s="141" t="s">
        <v>395</v>
      </c>
      <c r="B729" s="140" t="s">
        <v>574</v>
      </c>
      <c r="C729" s="140" t="s">
        <v>584</v>
      </c>
      <c r="D729" s="140" t="s">
        <v>392</v>
      </c>
      <c r="E729" s="139">
        <v>11754000</v>
      </c>
      <c r="F729" s="139">
        <v>0</v>
      </c>
      <c r="G729" s="138">
        <v>0</v>
      </c>
    </row>
    <row r="730" spans="1:7" ht="25.5" outlineLevel="5" x14ac:dyDescent="0.25">
      <c r="A730" s="146" t="s">
        <v>583</v>
      </c>
      <c r="B730" s="145" t="s">
        <v>574</v>
      </c>
      <c r="C730" s="145" t="s">
        <v>582</v>
      </c>
      <c r="D730" s="144"/>
      <c r="E730" s="143">
        <v>6246000</v>
      </c>
      <c r="F730" s="143">
        <v>0</v>
      </c>
      <c r="G730" s="142">
        <v>0</v>
      </c>
    </row>
    <row r="731" spans="1:7" outlineLevel="6" x14ac:dyDescent="0.25">
      <c r="A731" s="141" t="s">
        <v>395</v>
      </c>
      <c r="B731" s="140" t="s">
        <v>574</v>
      </c>
      <c r="C731" s="140" t="s">
        <v>582</v>
      </c>
      <c r="D731" s="140" t="s">
        <v>392</v>
      </c>
      <c r="E731" s="139">
        <v>6246000</v>
      </c>
      <c r="F731" s="139">
        <v>0</v>
      </c>
      <c r="G731" s="138">
        <v>0</v>
      </c>
    </row>
    <row r="732" spans="1:7" outlineLevel="4" x14ac:dyDescent="0.25">
      <c r="A732" s="151" t="s">
        <v>581</v>
      </c>
      <c r="B732" s="150" t="s">
        <v>574</v>
      </c>
      <c r="C732" s="150" t="s">
        <v>580</v>
      </c>
      <c r="D732" s="149"/>
      <c r="E732" s="148">
        <v>162914.25</v>
      </c>
      <c r="F732" s="148">
        <v>0</v>
      </c>
      <c r="G732" s="147">
        <v>0</v>
      </c>
    </row>
    <row r="733" spans="1:7" outlineLevel="5" x14ac:dyDescent="0.25">
      <c r="A733" s="146" t="s">
        <v>579</v>
      </c>
      <c r="B733" s="145" t="s">
        <v>574</v>
      </c>
      <c r="C733" s="145" t="s">
        <v>578</v>
      </c>
      <c r="D733" s="144"/>
      <c r="E733" s="143">
        <v>162914.25</v>
      </c>
      <c r="F733" s="143">
        <v>0</v>
      </c>
      <c r="G733" s="142">
        <v>0</v>
      </c>
    </row>
    <row r="734" spans="1:7" ht="25.5" outlineLevel="6" x14ac:dyDescent="0.25">
      <c r="A734" s="141" t="s">
        <v>411</v>
      </c>
      <c r="B734" s="140" t="s">
        <v>574</v>
      </c>
      <c r="C734" s="140" t="s">
        <v>578</v>
      </c>
      <c r="D734" s="140" t="s">
        <v>408</v>
      </c>
      <c r="E734" s="139">
        <v>162914.25</v>
      </c>
      <c r="F734" s="139">
        <v>0</v>
      </c>
      <c r="G734" s="138">
        <v>0</v>
      </c>
    </row>
    <row r="735" spans="1:7" outlineLevel="4" x14ac:dyDescent="0.25">
      <c r="A735" s="151" t="s">
        <v>577</v>
      </c>
      <c r="B735" s="150" t="s">
        <v>574</v>
      </c>
      <c r="C735" s="150" t="s">
        <v>576</v>
      </c>
      <c r="D735" s="149"/>
      <c r="E735" s="148">
        <v>0</v>
      </c>
      <c r="F735" s="148">
        <v>2500000</v>
      </c>
      <c r="G735" s="147">
        <v>0</v>
      </c>
    </row>
    <row r="736" spans="1:7" outlineLevel="5" x14ac:dyDescent="0.25">
      <c r="A736" s="146" t="s">
        <v>575</v>
      </c>
      <c r="B736" s="145" t="s">
        <v>574</v>
      </c>
      <c r="C736" s="145" t="s">
        <v>573</v>
      </c>
      <c r="D736" s="144"/>
      <c r="E736" s="143">
        <v>0</v>
      </c>
      <c r="F736" s="143">
        <v>2500000</v>
      </c>
      <c r="G736" s="142">
        <v>0</v>
      </c>
    </row>
    <row r="737" spans="1:7" ht="25.5" outlineLevel="6" x14ac:dyDescent="0.25">
      <c r="A737" s="141" t="s">
        <v>411</v>
      </c>
      <c r="B737" s="140" t="s">
        <v>574</v>
      </c>
      <c r="C737" s="140" t="s">
        <v>573</v>
      </c>
      <c r="D737" s="140" t="s">
        <v>408</v>
      </c>
      <c r="E737" s="139">
        <v>0</v>
      </c>
      <c r="F737" s="139">
        <v>2500000</v>
      </c>
      <c r="G737" s="138">
        <v>0</v>
      </c>
    </row>
    <row r="738" spans="1:7" ht="15.75" thickBot="1" x14ac:dyDescent="0.3">
      <c r="A738" s="171" t="s">
        <v>572</v>
      </c>
      <c r="B738" s="170" t="s">
        <v>571</v>
      </c>
      <c r="C738" s="169"/>
      <c r="D738" s="169"/>
      <c r="E738" s="168">
        <v>3000000</v>
      </c>
      <c r="F738" s="168">
        <v>0</v>
      </c>
      <c r="G738" s="167">
        <v>0</v>
      </c>
    </row>
    <row r="739" spans="1:7" outlineLevel="1" x14ac:dyDescent="0.25">
      <c r="A739" s="166" t="s">
        <v>570</v>
      </c>
      <c r="B739" s="165" t="s">
        <v>566</v>
      </c>
      <c r="C739" s="164"/>
      <c r="D739" s="164"/>
      <c r="E739" s="163">
        <v>3000000</v>
      </c>
      <c r="F739" s="163">
        <v>0</v>
      </c>
      <c r="G739" s="162">
        <v>0</v>
      </c>
    </row>
    <row r="740" spans="1:7" ht="25.5" outlineLevel="2" x14ac:dyDescent="0.25">
      <c r="A740" s="161" t="s">
        <v>569</v>
      </c>
      <c r="B740" s="160" t="s">
        <v>566</v>
      </c>
      <c r="C740" s="160" t="s">
        <v>568</v>
      </c>
      <c r="D740" s="159"/>
      <c r="E740" s="158">
        <v>3000000</v>
      </c>
      <c r="F740" s="158">
        <v>0</v>
      </c>
      <c r="G740" s="157">
        <v>0</v>
      </c>
    </row>
    <row r="741" spans="1:7" ht="25.5" outlineLevel="5" x14ac:dyDescent="0.25">
      <c r="A741" s="146" t="s">
        <v>567</v>
      </c>
      <c r="B741" s="145" t="s">
        <v>566</v>
      </c>
      <c r="C741" s="145" t="s">
        <v>565</v>
      </c>
      <c r="D741" s="144"/>
      <c r="E741" s="143">
        <v>3000000</v>
      </c>
      <c r="F741" s="143">
        <v>0</v>
      </c>
      <c r="G741" s="142">
        <v>0</v>
      </c>
    </row>
    <row r="742" spans="1:7" outlineLevel="6" x14ac:dyDescent="0.25">
      <c r="A742" s="141" t="s">
        <v>381</v>
      </c>
      <c r="B742" s="140" t="s">
        <v>566</v>
      </c>
      <c r="C742" s="140" t="s">
        <v>565</v>
      </c>
      <c r="D742" s="140" t="s">
        <v>378</v>
      </c>
      <c r="E742" s="139">
        <v>3000000</v>
      </c>
      <c r="F742" s="139">
        <v>0</v>
      </c>
      <c r="G742" s="138">
        <v>0</v>
      </c>
    </row>
    <row r="743" spans="1:7" ht="15.75" thickBot="1" x14ac:dyDescent="0.3">
      <c r="A743" s="171" t="s">
        <v>564</v>
      </c>
      <c r="B743" s="170" t="s">
        <v>563</v>
      </c>
      <c r="C743" s="169"/>
      <c r="D743" s="169"/>
      <c r="E743" s="168">
        <v>111707047.81999999</v>
      </c>
      <c r="F743" s="168">
        <v>108996917.95</v>
      </c>
      <c r="G743" s="167">
        <v>111942591.45999999</v>
      </c>
    </row>
    <row r="744" spans="1:7" outlineLevel="1" x14ac:dyDescent="0.25">
      <c r="A744" s="166" t="s">
        <v>562</v>
      </c>
      <c r="B744" s="165" t="s">
        <v>557</v>
      </c>
      <c r="C744" s="164"/>
      <c r="D744" s="164"/>
      <c r="E744" s="163">
        <v>5312080.8</v>
      </c>
      <c r="F744" s="163">
        <v>5312080.8</v>
      </c>
      <c r="G744" s="162">
        <v>5312080.8</v>
      </c>
    </row>
    <row r="745" spans="1:7" ht="25.5" outlineLevel="2" x14ac:dyDescent="0.25">
      <c r="A745" s="161" t="s">
        <v>388</v>
      </c>
      <c r="B745" s="160" t="s">
        <v>557</v>
      </c>
      <c r="C745" s="160" t="s">
        <v>387</v>
      </c>
      <c r="D745" s="159"/>
      <c r="E745" s="158">
        <v>4891599.72</v>
      </c>
      <c r="F745" s="158">
        <v>4891599.72</v>
      </c>
      <c r="G745" s="157">
        <v>4891599.72</v>
      </c>
    </row>
    <row r="746" spans="1:7" ht="25.5" outlineLevel="3" x14ac:dyDescent="0.25">
      <c r="A746" s="156" t="s">
        <v>386</v>
      </c>
      <c r="B746" s="155" t="s">
        <v>557</v>
      </c>
      <c r="C746" s="155" t="s">
        <v>385</v>
      </c>
      <c r="D746" s="154"/>
      <c r="E746" s="153">
        <v>4891599.72</v>
      </c>
      <c r="F746" s="153">
        <v>4891599.72</v>
      </c>
      <c r="G746" s="152">
        <v>4891599.72</v>
      </c>
    </row>
    <row r="747" spans="1:7" outlineLevel="4" x14ac:dyDescent="0.25">
      <c r="A747" s="151" t="s">
        <v>384</v>
      </c>
      <c r="B747" s="150" t="s">
        <v>557</v>
      </c>
      <c r="C747" s="150" t="s">
        <v>383</v>
      </c>
      <c r="D747" s="149"/>
      <c r="E747" s="148">
        <v>4891599.72</v>
      </c>
      <c r="F747" s="148">
        <v>4891599.72</v>
      </c>
      <c r="G747" s="147">
        <v>4891599.72</v>
      </c>
    </row>
    <row r="748" spans="1:7" outlineLevel="5" x14ac:dyDescent="0.25">
      <c r="A748" s="146" t="s">
        <v>558</v>
      </c>
      <c r="B748" s="145" t="s">
        <v>557</v>
      </c>
      <c r="C748" s="145" t="s">
        <v>561</v>
      </c>
      <c r="D748" s="144"/>
      <c r="E748" s="143">
        <v>4891599.72</v>
      </c>
      <c r="F748" s="143">
        <v>4891599.72</v>
      </c>
      <c r="G748" s="142">
        <v>4891599.72</v>
      </c>
    </row>
    <row r="749" spans="1:7" outlineLevel="6" x14ac:dyDescent="0.25">
      <c r="A749" s="141" t="s">
        <v>478</v>
      </c>
      <c r="B749" s="140" t="s">
        <v>557</v>
      </c>
      <c r="C749" s="140" t="s">
        <v>561</v>
      </c>
      <c r="D749" s="140" t="s">
        <v>476</v>
      </c>
      <c r="E749" s="139">
        <v>4891599.72</v>
      </c>
      <c r="F749" s="139">
        <v>4891599.72</v>
      </c>
      <c r="G749" s="138">
        <v>4891599.72</v>
      </c>
    </row>
    <row r="750" spans="1:7" ht="25.5" outlineLevel="2" x14ac:dyDescent="0.25">
      <c r="A750" s="161" t="s">
        <v>560</v>
      </c>
      <c r="B750" s="160" t="s">
        <v>557</v>
      </c>
      <c r="C750" s="160" t="s">
        <v>559</v>
      </c>
      <c r="D750" s="159"/>
      <c r="E750" s="158">
        <v>420481.08</v>
      </c>
      <c r="F750" s="158">
        <v>420481.08</v>
      </c>
      <c r="G750" s="157">
        <v>420481.08</v>
      </c>
    </row>
    <row r="751" spans="1:7" outlineLevel="5" x14ac:dyDescent="0.25">
      <c r="A751" s="146" t="s">
        <v>558</v>
      </c>
      <c r="B751" s="145" t="s">
        <v>557</v>
      </c>
      <c r="C751" s="145" t="s">
        <v>556</v>
      </c>
      <c r="D751" s="144"/>
      <c r="E751" s="143">
        <v>420481.08</v>
      </c>
      <c r="F751" s="143">
        <v>420481.08</v>
      </c>
      <c r="G751" s="142">
        <v>420481.08</v>
      </c>
    </row>
    <row r="752" spans="1:7" outlineLevel="6" x14ac:dyDescent="0.25">
      <c r="A752" s="141" t="s">
        <v>478</v>
      </c>
      <c r="B752" s="140" t="s">
        <v>557</v>
      </c>
      <c r="C752" s="140" t="s">
        <v>556</v>
      </c>
      <c r="D752" s="140" t="s">
        <v>476</v>
      </c>
      <c r="E752" s="139">
        <v>420481.08</v>
      </c>
      <c r="F752" s="139">
        <v>420481.08</v>
      </c>
      <c r="G752" s="138">
        <v>420481.08</v>
      </c>
    </row>
    <row r="753" spans="1:7" outlineLevel="1" x14ac:dyDescent="0.25">
      <c r="A753" s="166" t="s">
        <v>555</v>
      </c>
      <c r="B753" s="165" t="s">
        <v>525</v>
      </c>
      <c r="C753" s="164"/>
      <c r="D753" s="164"/>
      <c r="E753" s="163">
        <v>7035110.3200000003</v>
      </c>
      <c r="F753" s="163">
        <v>6212458.4500000002</v>
      </c>
      <c r="G753" s="162">
        <v>6303431.96</v>
      </c>
    </row>
    <row r="754" spans="1:7" ht="25.5" outlineLevel="2" x14ac:dyDescent="0.25">
      <c r="A754" s="161" t="s">
        <v>489</v>
      </c>
      <c r="B754" s="160" t="s">
        <v>525</v>
      </c>
      <c r="C754" s="160" t="s">
        <v>488</v>
      </c>
      <c r="D754" s="159"/>
      <c r="E754" s="158">
        <v>2934649</v>
      </c>
      <c r="F754" s="158">
        <v>3023049</v>
      </c>
      <c r="G754" s="157">
        <v>3115049</v>
      </c>
    </row>
    <row r="755" spans="1:7" outlineLevel="4" x14ac:dyDescent="0.25">
      <c r="A755" s="151" t="s">
        <v>554</v>
      </c>
      <c r="B755" s="150" t="s">
        <v>525</v>
      </c>
      <c r="C755" s="150" t="s">
        <v>553</v>
      </c>
      <c r="D755" s="149"/>
      <c r="E755" s="148">
        <v>723749</v>
      </c>
      <c r="F755" s="148">
        <v>723749</v>
      </c>
      <c r="G755" s="147">
        <v>723749</v>
      </c>
    </row>
    <row r="756" spans="1:7" ht="25.5" outlineLevel="5" x14ac:dyDescent="0.25">
      <c r="A756" s="146" t="s">
        <v>552</v>
      </c>
      <c r="B756" s="145" t="s">
        <v>525</v>
      </c>
      <c r="C756" s="145" t="s">
        <v>551</v>
      </c>
      <c r="D756" s="144"/>
      <c r="E756" s="143">
        <v>723749</v>
      </c>
      <c r="F756" s="143">
        <v>723749</v>
      </c>
      <c r="G756" s="142">
        <v>723749</v>
      </c>
    </row>
    <row r="757" spans="1:7" outlineLevel="6" x14ac:dyDescent="0.25">
      <c r="A757" s="141" t="s">
        <v>478</v>
      </c>
      <c r="B757" s="140" t="s">
        <v>525</v>
      </c>
      <c r="C757" s="140" t="s">
        <v>551</v>
      </c>
      <c r="D757" s="140" t="s">
        <v>476</v>
      </c>
      <c r="E757" s="139">
        <v>723749</v>
      </c>
      <c r="F757" s="139">
        <v>723749</v>
      </c>
      <c r="G757" s="138">
        <v>723749</v>
      </c>
    </row>
    <row r="758" spans="1:7" ht="25.5" outlineLevel="4" x14ac:dyDescent="0.25">
      <c r="A758" s="151" t="s">
        <v>487</v>
      </c>
      <c r="B758" s="150" t="s">
        <v>525</v>
      </c>
      <c r="C758" s="150" t="s">
        <v>486</v>
      </c>
      <c r="D758" s="149"/>
      <c r="E758" s="148">
        <v>2210900</v>
      </c>
      <c r="F758" s="148">
        <v>2299300</v>
      </c>
      <c r="G758" s="147">
        <v>2391300</v>
      </c>
    </row>
    <row r="759" spans="1:7" ht="89.25" outlineLevel="5" x14ac:dyDescent="0.25">
      <c r="A759" s="146" t="s">
        <v>550</v>
      </c>
      <c r="B759" s="145" t="s">
        <v>525</v>
      </c>
      <c r="C759" s="145" t="s">
        <v>549</v>
      </c>
      <c r="D759" s="144"/>
      <c r="E759" s="143">
        <v>2210900</v>
      </c>
      <c r="F759" s="143">
        <v>2299300</v>
      </c>
      <c r="G759" s="142">
        <v>2391300</v>
      </c>
    </row>
    <row r="760" spans="1:7" outlineLevel="6" x14ac:dyDescent="0.25">
      <c r="A760" s="141" t="s">
        <v>442</v>
      </c>
      <c r="B760" s="140" t="s">
        <v>525</v>
      </c>
      <c r="C760" s="140" t="s">
        <v>549</v>
      </c>
      <c r="D760" s="140" t="s">
        <v>440</v>
      </c>
      <c r="E760" s="139">
        <v>17687.2</v>
      </c>
      <c r="F760" s="139">
        <v>18394.400000000001</v>
      </c>
      <c r="G760" s="138">
        <v>19130.400000000001</v>
      </c>
    </row>
    <row r="761" spans="1:7" outlineLevel="6" x14ac:dyDescent="0.25">
      <c r="A761" s="141" t="s">
        <v>478</v>
      </c>
      <c r="B761" s="140" t="s">
        <v>525</v>
      </c>
      <c r="C761" s="140" t="s">
        <v>549</v>
      </c>
      <c r="D761" s="140" t="s">
        <v>476</v>
      </c>
      <c r="E761" s="139">
        <v>2193212.7999999998</v>
      </c>
      <c r="F761" s="139">
        <v>2280905.6</v>
      </c>
      <c r="G761" s="138">
        <v>2372169.6</v>
      </c>
    </row>
    <row r="762" spans="1:7" ht="25.5" outlineLevel="2" x14ac:dyDescent="0.25">
      <c r="A762" s="161" t="s">
        <v>548</v>
      </c>
      <c r="B762" s="160" t="s">
        <v>525</v>
      </c>
      <c r="C762" s="160" t="s">
        <v>547</v>
      </c>
      <c r="D762" s="159"/>
      <c r="E762" s="158">
        <v>44600</v>
      </c>
      <c r="F762" s="158">
        <v>46400</v>
      </c>
      <c r="G762" s="157">
        <v>48300</v>
      </c>
    </row>
    <row r="763" spans="1:7" outlineLevel="3" x14ac:dyDescent="0.25">
      <c r="A763" s="156" t="s">
        <v>546</v>
      </c>
      <c r="B763" s="155" t="s">
        <v>525</v>
      </c>
      <c r="C763" s="155" t="s">
        <v>545</v>
      </c>
      <c r="D763" s="154"/>
      <c r="E763" s="153">
        <v>44600</v>
      </c>
      <c r="F763" s="153">
        <v>46400</v>
      </c>
      <c r="G763" s="152">
        <v>48300</v>
      </c>
    </row>
    <row r="764" spans="1:7" outlineLevel="4" x14ac:dyDescent="0.25">
      <c r="A764" s="151" t="s">
        <v>544</v>
      </c>
      <c r="B764" s="150" t="s">
        <v>525</v>
      </c>
      <c r="C764" s="150" t="s">
        <v>543</v>
      </c>
      <c r="D764" s="149"/>
      <c r="E764" s="148">
        <v>44600</v>
      </c>
      <c r="F764" s="148">
        <v>46400</v>
      </c>
      <c r="G764" s="147">
        <v>48300</v>
      </c>
    </row>
    <row r="765" spans="1:7" outlineLevel="5" x14ac:dyDescent="0.25">
      <c r="A765" s="146" t="s">
        <v>57</v>
      </c>
      <c r="B765" s="145" t="s">
        <v>525</v>
      </c>
      <c r="C765" s="145" t="s">
        <v>540</v>
      </c>
      <c r="D765" s="144"/>
      <c r="E765" s="143">
        <v>44600</v>
      </c>
      <c r="F765" s="143">
        <v>46400</v>
      </c>
      <c r="G765" s="142">
        <v>48300</v>
      </c>
    </row>
    <row r="766" spans="1:7" ht="38.25" outlineLevel="6" x14ac:dyDescent="0.25">
      <c r="A766" s="141" t="s">
        <v>542</v>
      </c>
      <c r="B766" s="140" t="s">
        <v>525</v>
      </c>
      <c r="C766" s="140" t="s">
        <v>540</v>
      </c>
      <c r="D766" s="140" t="s">
        <v>541</v>
      </c>
      <c r="E766" s="139">
        <v>600</v>
      </c>
      <c r="F766" s="139">
        <v>700</v>
      </c>
      <c r="G766" s="138">
        <v>800</v>
      </c>
    </row>
    <row r="767" spans="1:7" outlineLevel="6" x14ac:dyDescent="0.25">
      <c r="A767" s="141" t="s">
        <v>442</v>
      </c>
      <c r="B767" s="140" t="s">
        <v>525</v>
      </c>
      <c r="C767" s="140" t="s">
        <v>540</v>
      </c>
      <c r="D767" s="140" t="s">
        <v>440</v>
      </c>
      <c r="E767" s="139">
        <v>44000</v>
      </c>
      <c r="F767" s="139">
        <v>45700</v>
      </c>
      <c r="G767" s="138">
        <v>47500</v>
      </c>
    </row>
    <row r="768" spans="1:7" ht="25.5" outlineLevel="2" x14ac:dyDescent="0.25">
      <c r="A768" s="161" t="s">
        <v>471</v>
      </c>
      <c r="B768" s="160" t="s">
        <v>525</v>
      </c>
      <c r="C768" s="160" t="s">
        <v>470</v>
      </c>
      <c r="D768" s="159"/>
      <c r="E768" s="158">
        <v>866380.58</v>
      </c>
      <c r="F768" s="158">
        <v>0</v>
      </c>
      <c r="G768" s="157">
        <v>0</v>
      </c>
    </row>
    <row r="769" spans="1:7" ht="25.5" outlineLevel="3" x14ac:dyDescent="0.25">
      <c r="A769" s="156" t="s">
        <v>469</v>
      </c>
      <c r="B769" s="155" t="s">
        <v>525</v>
      </c>
      <c r="C769" s="155" t="s">
        <v>468</v>
      </c>
      <c r="D769" s="154"/>
      <c r="E769" s="153">
        <v>866380.58</v>
      </c>
      <c r="F769" s="153">
        <v>0</v>
      </c>
      <c r="G769" s="152">
        <v>0</v>
      </c>
    </row>
    <row r="770" spans="1:7" ht="38.25" outlineLevel="4" x14ac:dyDescent="0.25">
      <c r="A770" s="151" t="s">
        <v>467</v>
      </c>
      <c r="B770" s="150" t="s">
        <v>525</v>
      </c>
      <c r="C770" s="150" t="s">
        <v>466</v>
      </c>
      <c r="D770" s="149"/>
      <c r="E770" s="148">
        <v>866380.58</v>
      </c>
      <c r="F770" s="148">
        <v>0</v>
      </c>
      <c r="G770" s="147">
        <v>0</v>
      </c>
    </row>
    <row r="771" spans="1:7" ht="38.25" outlineLevel="5" x14ac:dyDescent="0.25">
      <c r="A771" s="146" t="s">
        <v>539</v>
      </c>
      <c r="B771" s="145" t="s">
        <v>525</v>
      </c>
      <c r="C771" s="145" t="s">
        <v>538</v>
      </c>
      <c r="D771" s="144"/>
      <c r="E771" s="143">
        <v>866380.58</v>
      </c>
      <c r="F771" s="143">
        <v>0</v>
      </c>
      <c r="G771" s="142">
        <v>0</v>
      </c>
    </row>
    <row r="772" spans="1:7" outlineLevel="6" x14ac:dyDescent="0.25">
      <c r="A772" s="141" t="s">
        <v>381</v>
      </c>
      <c r="B772" s="140" t="s">
        <v>525</v>
      </c>
      <c r="C772" s="140" t="s">
        <v>538</v>
      </c>
      <c r="D772" s="140" t="s">
        <v>378</v>
      </c>
      <c r="E772" s="139">
        <v>866380.58</v>
      </c>
      <c r="F772" s="139">
        <v>0</v>
      </c>
      <c r="G772" s="138">
        <v>0</v>
      </c>
    </row>
    <row r="773" spans="1:7" ht="25.5" outlineLevel="2" x14ac:dyDescent="0.25">
      <c r="A773" s="161" t="s">
        <v>388</v>
      </c>
      <c r="B773" s="160" t="s">
        <v>525</v>
      </c>
      <c r="C773" s="160" t="s">
        <v>387</v>
      </c>
      <c r="D773" s="159"/>
      <c r="E773" s="158">
        <v>552000</v>
      </c>
      <c r="F773" s="158">
        <v>552000</v>
      </c>
      <c r="G773" s="157">
        <v>552000</v>
      </c>
    </row>
    <row r="774" spans="1:7" ht="25.5" outlineLevel="3" x14ac:dyDescent="0.25">
      <c r="A774" s="156" t="s">
        <v>386</v>
      </c>
      <c r="B774" s="155" t="s">
        <v>525</v>
      </c>
      <c r="C774" s="155" t="s">
        <v>385</v>
      </c>
      <c r="D774" s="154"/>
      <c r="E774" s="153">
        <v>552000</v>
      </c>
      <c r="F774" s="153">
        <v>552000</v>
      </c>
      <c r="G774" s="152">
        <v>552000</v>
      </c>
    </row>
    <row r="775" spans="1:7" outlineLevel="4" x14ac:dyDescent="0.25">
      <c r="A775" s="151" t="s">
        <v>384</v>
      </c>
      <c r="B775" s="150" t="s">
        <v>525</v>
      </c>
      <c r="C775" s="150" t="s">
        <v>383</v>
      </c>
      <c r="D775" s="149"/>
      <c r="E775" s="148">
        <v>552000</v>
      </c>
      <c r="F775" s="148">
        <v>552000</v>
      </c>
      <c r="G775" s="147">
        <v>552000</v>
      </c>
    </row>
    <row r="776" spans="1:7" ht="25.5" outlineLevel="5" x14ac:dyDescent="0.25">
      <c r="A776" s="146" t="s">
        <v>537</v>
      </c>
      <c r="B776" s="145" t="s">
        <v>525</v>
      </c>
      <c r="C776" s="145" t="s">
        <v>536</v>
      </c>
      <c r="D776" s="144"/>
      <c r="E776" s="143">
        <v>552000</v>
      </c>
      <c r="F776" s="143">
        <v>552000</v>
      </c>
      <c r="G776" s="142">
        <v>552000</v>
      </c>
    </row>
    <row r="777" spans="1:7" outlineLevel="6" x14ac:dyDescent="0.25">
      <c r="A777" s="141" t="s">
        <v>478</v>
      </c>
      <c r="B777" s="140" t="s">
        <v>525</v>
      </c>
      <c r="C777" s="140" t="s">
        <v>536</v>
      </c>
      <c r="D777" s="140" t="s">
        <v>476</v>
      </c>
      <c r="E777" s="139">
        <v>552000</v>
      </c>
      <c r="F777" s="139">
        <v>552000</v>
      </c>
      <c r="G777" s="138">
        <v>552000</v>
      </c>
    </row>
    <row r="778" spans="1:7" ht="25.5" outlineLevel="2" x14ac:dyDescent="0.25">
      <c r="A778" s="161" t="s">
        <v>503</v>
      </c>
      <c r="B778" s="160" t="s">
        <v>525</v>
      </c>
      <c r="C778" s="160" t="s">
        <v>502</v>
      </c>
      <c r="D778" s="159"/>
      <c r="E778" s="158">
        <v>2637480.7400000002</v>
      </c>
      <c r="F778" s="158">
        <v>2591009.4500000002</v>
      </c>
      <c r="G778" s="157">
        <v>2588082.96</v>
      </c>
    </row>
    <row r="779" spans="1:7" outlineLevel="3" x14ac:dyDescent="0.25">
      <c r="A779" s="156" t="s">
        <v>501</v>
      </c>
      <c r="B779" s="155" t="s">
        <v>525</v>
      </c>
      <c r="C779" s="155" t="s">
        <v>500</v>
      </c>
      <c r="D779" s="154"/>
      <c r="E779" s="153">
        <v>1263880.74</v>
      </c>
      <c r="F779" s="153">
        <v>1217409.45</v>
      </c>
      <c r="G779" s="152">
        <v>1214482.96</v>
      </c>
    </row>
    <row r="780" spans="1:7" ht="25.5" outlineLevel="4" x14ac:dyDescent="0.25">
      <c r="A780" s="151" t="s">
        <v>535</v>
      </c>
      <c r="B780" s="150" t="s">
        <v>525</v>
      </c>
      <c r="C780" s="150" t="s">
        <v>534</v>
      </c>
      <c r="D780" s="149"/>
      <c r="E780" s="148">
        <v>1263880.74</v>
      </c>
      <c r="F780" s="148">
        <v>1217409.45</v>
      </c>
      <c r="G780" s="147">
        <v>1214482.96</v>
      </c>
    </row>
    <row r="781" spans="1:7" ht="25.5" outlineLevel="5" x14ac:dyDescent="0.25">
      <c r="A781" s="146" t="s">
        <v>533</v>
      </c>
      <c r="B781" s="145" t="s">
        <v>525</v>
      </c>
      <c r="C781" s="145" t="s">
        <v>532</v>
      </c>
      <c r="D781" s="144"/>
      <c r="E781" s="143">
        <v>153330.74</v>
      </c>
      <c r="F781" s="143">
        <v>153453.85999999999</v>
      </c>
      <c r="G781" s="142">
        <v>153453.85999999999</v>
      </c>
    </row>
    <row r="782" spans="1:7" outlineLevel="6" x14ac:dyDescent="0.25">
      <c r="A782" s="141" t="s">
        <v>478</v>
      </c>
      <c r="B782" s="140" t="s">
        <v>525</v>
      </c>
      <c r="C782" s="140" t="s">
        <v>532</v>
      </c>
      <c r="D782" s="140" t="s">
        <v>476</v>
      </c>
      <c r="E782" s="139">
        <v>153330.74</v>
      </c>
      <c r="F782" s="139">
        <v>153453.85999999999</v>
      </c>
      <c r="G782" s="138">
        <v>153453.85999999999</v>
      </c>
    </row>
    <row r="783" spans="1:7" outlineLevel="5" x14ac:dyDescent="0.25">
      <c r="A783" s="146" t="s">
        <v>531</v>
      </c>
      <c r="B783" s="145" t="s">
        <v>525</v>
      </c>
      <c r="C783" s="145" t="s">
        <v>530</v>
      </c>
      <c r="D783" s="144"/>
      <c r="E783" s="143">
        <v>1110550</v>
      </c>
      <c r="F783" s="143">
        <v>1063955.5900000001</v>
      </c>
      <c r="G783" s="142">
        <v>1061029.1000000001</v>
      </c>
    </row>
    <row r="784" spans="1:7" outlineLevel="6" x14ac:dyDescent="0.25">
      <c r="A784" s="141" t="s">
        <v>478</v>
      </c>
      <c r="B784" s="140" t="s">
        <v>525</v>
      </c>
      <c r="C784" s="140" t="s">
        <v>530</v>
      </c>
      <c r="D784" s="140" t="s">
        <v>476</v>
      </c>
      <c r="E784" s="139">
        <v>1110550</v>
      </c>
      <c r="F784" s="139">
        <v>1063955.5900000001</v>
      </c>
      <c r="G784" s="138">
        <v>1061029.1000000001</v>
      </c>
    </row>
    <row r="785" spans="1:7" ht="25.5" outlineLevel="3" x14ac:dyDescent="0.25">
      <c r="A785" s="156" t="s">
        <v>529</v>
      </c>
      <c r="B785" s="155" t="s">
        <v>525</v>
      </c>
      <c r="C785" s="155" t="s">
        <v>528</v>
      </c>
      <c r="D785" s="154"/>
      <c r="E785" s="153">
        <v>1373600</v>
      </c>
      <c r="F785" s="153">
        <v>1373600</v>
      </c>
      <c r="G785" s="152">
        <v>1373600</v>
      </c>
    </row>
    <row r="786" spans="1:7" ht="25.5" outlineLevel="4" x14ac:dyDescent="0.25">
      <c r="A786" s="151" t="s">
        <v>527</v>
      </c>
      <c r="B786" s="150" t="s">
        <v>525</v>
      </c>
      <c r="C786" s="150" t="s">
        <v>526</v>
      </c>
      <c r="D786" s="149"/>
      <c r="E786" s="148">
        <v>1373600</v>
      </c>
      <c r="F786" s="148">
        <v>1373600</v>
      </c>
      <c r="G786" s="147">
        <v>1373600</v>
      </c>
    </row>
    <row r="787" spans="1:7" ht="25.5" outlineLevel="5" x14ac:dyDescent="0.25">
      <c r="A787" s="146" t="s">
        <v>94</v>
      </c>
      <c r="B787" s="145" t="s">
        <v>525</v>
      </c>
      <c r="C787" s="145" t="s">
        <v>524</v>
      </c>
      <c r="D787" s="144"/>
      <c r="E787" s="143">
        <v>1373600</v>
      </c>
      <c r="F787" s="143">
        <v>1373600</v>
      </c>
      <c r="G787" s="142">
        <v>1373600</v>
      </c>
    </row>
    <row r="788" spans="1:7" outlineLevel="6" x14ac:dyDescent="0.25">
      <c r="A788" s="141" t="s">
        <v>478</v>
      </c>
      <c r="B788" s="140" t="s">
        <v>525</v>
      </c>
      <c r="C788" s="140" t="s">
        <v>524</v>
      </c>
      <c r="D788" s="140" t="s">
        <v>476</v>
      </c>
      <c r="E788" s="139">
        <v>1373600</v>
      </c>
      <c r="F788" s="139">
        <v>1373600</v>
      </c>
      <c r="G788" s="138">
        <v>1373600</v>
      </c>
    </row>
    <row r="789" spans="1:7" outlineLevel="1" x14ac:dyDescent="0.25">
      <c r="A789" s="166" t="s">
        <v>523</v>
      </c>
      <c r="B789" s="165" t="s">
        <v>496</v>
      </c>
      <c r="C789" s="164"/>
      <c r="D789" s="164"/>
      <c r="E789" s="163">
        <v>92790254</v>
      </c>
      <c r="F789" s="163">
        <v>92679781</v>
      </c>
      <c r="G789" s="162">
        <v>95534481</v>
      </c>
    </row>
    <row r="790" spans="1:7" ht="25.5" outlineLevel="2" x14ac:dyDescent="0.25">
      <c r="A790" s="161" t="s">
        <v>489</v>
      </c>
      <c r="B790" s="160" t="s">
        <v>496</v>
      </c>
      <c r="C790" s="160" t="s">
        <v>488</v>
      </c>
      <c r="D790" s="159"/>
      <c r="E790" s="158">
        <v>494561</v>
      </c>
      <c r="F790" s="158">
        <v>647061</v>
      </c>
      <c r="G790" s="157">
        <v>647061</v>
      </c>
    </row>
    <row r="791" spans="1:7" ht="25.5" outlineLevel="4" x14ac:dyDescent="0.25">
      <c r="A791" s="151" t="s">
        <v>522</v>
      </c>
      <c r="B791" s="150" t="s">
        <v>496</v>
      </c>
      <c r="C791" s="150" t="s">
        <v>521</v>
      </c>
      <c r="D791" s="149"/>
      <c r="E791" s="148">
        <v>494561</v>
      </c>
      <c r="F791" s="148">
        <v>647061</v>
      </c>
      <c r="G791" s="147">
        <v>647061</v>
      </c>
    </row>
    <row r="792" spans="1:7" ht="63.75" outlineLevel="5" x14ac:dyDescent="0.25">
      <c r="A792" s="146" t="s">
        <v>520</v>
      </c>
      <c r="B792" s="145" t="s">
        <v>496</v>
      </c>
      <c r="C792" s="145" t="s">
        <v>519</v>
      </c>
      <c r="D792" s="144"/>
      <c r="E792" s="143">
        <v>305000</v>
      </c>
      <c r="F792" s="143">
        <v>457500</v>
      </c>
      <c r="G792" s="142">
        <v>457500</v>
      </c>
    </row>
    <row r="793" spans="1:7" outlineLevel="6" x14ac:dyDescent="0.25">
      <c r="A793" s="141" t="s">
        <v>442</v>
      </c>
      <c r="B793" s="140" t="s">
        <v>496</v>
      </c>
      <c r="C793" s="140" t="s">
        <v>519</v>
      </c>
      <c r="D793" s="140" t="s">
        <v>440</v>
      </c>
      <c r="E793" s="139">
        <v>0</v>
      </c>
      <c r="F793" s="139">
        <v>457500</v>
      </c>
      <c r="G793" s="138">
        <v>457500</v>
      </c>
    </row>
    <row r="794" spans="1:7" outlineLevel="6" x14ac:dyDescent="0.25">
      <c r="A794" s="141" t="s">
        <v>478</v>
      </c>
      <c r="B794" s="140" t="s">
        <v>496</v>
      </c>
      <c r="C794" s="140" t="s">
        <v>519</v>
      </c>
      <c r="D794" s="140" t="s">
        <v>476</v>
      </c>
      <c r="E794" s="139">
        <v>305000</v>
      </c>
      <c r="F794" s="139">
        <v>0</v>
      </c>
      <c r="G794" s="138">
        <v>0</v>
      </c>
    </row>
    <row r="795" spans="1:7" ht="25.5" outlineLevel="5" x14ac:dyDescent="0.25">
      <c r="A795" s="146" t="s">
        <v>518</v>
      </c>
      <c r="B795" s="145" t="s">
        <v>496</v>
      </c>
      <c r="C795" s="145" t="s">
        <v>517</v>
      </c>
      <c r="D795" s="144"/>
      <c r="E795" s="143">
        <v>189561</v>
      </c>
      <c r="F795" s="143">
        <v>189561</v>
      </c>
      <c r="G795" s="142">
        <v>189561</v>
      </c>
    </row>
    <row r="796" spans="1:7" outlineLevel="6" x14ac:dyDescent="0.25">
      <c r="A796" s="141" t="s">
        <v>478</v>
      </c>
      <c r="B796" s="140" t="s">
        <v>496</v>
      </c>
      <c r="C796" s="140" t="s">
        <v>517</v>
      </c>
      <c r="D796" s="140" t="s">
        <v>476</v>
      </c>
      <c r="E796" s="139">
        <v>189561</v>
      </c>
      <c r="F796" s="139">
        <v>189561</v>
      </c>
      <c r="G796" s="138">
        <v>189561</v>
      </c>
    </row>
    <row r="797" spans="1:7" ht="25.5" outlineLevel="2" x14ac:dyDescent="0.25">
      <c r="A797" s="161" t="s">
        <v>516</v>
      </c>
      <c r="B797" s="160" t="s">
        <v>496</v>
      </c>
      <c r="C797" s="160" t="s">
        <v>515</v>
      </c>
      <c r="D797" s="159"/>
      <c r="E797" s="158">
        <v>12765800</v>
      </c>
      <c r="F797" s="158">
        <v>12765800</v>
      </c>
      <c r="G797" s="157">
        <v>12765800</v>
      </c>
    </row>
    <row r="798" spans="1:7" ht="25.5" outlineLevel="3" x14ac:dyDescent="0.25">
      <c r="A798" s="156" t="s">
        <v>514</v>
      </c>
      <c r="B798" s="155" t="s">
        <v>496</v>
      </c>
      <c r="C798" s="155" t="s">
        <v>513</v>
      </c>
      <c r="D798" s="154"/>
      <c r="E798" s="153">
        <v>12765800</v>
      </c>
      <c r="F798" s="153">
        <v>12765800</v>
      </c>
      <c r="G798" s="152">
        <v>12765800</v>
      </c>
    </row>
    <row r="799" spans="1:7" outlineLevel="4" x14ac:dyDescent="0.25">
      <c r="A799" s="151" t="s">
        <v>512</v>
      </c>
      <c r="B799" s="150" t="s">
        <v>496</v>
      </c>
      <c r="C799" s="150" t="s">
        <v>511</v>
      </c>
      <c r="D799" s="149"/>
      <c r="E799" s="148">
        <v>12765800</v>
      </c>
      <c r="F799" s="148">
        <v>12765800</v>
      </c>
      <c r="G799" s="147">
        <v>12765800</v>
      </c>
    </row>
    <row r="800" spans="1:7" ht="51" outlineLevel="5" x14ac:dyDescent="0.25">
      <c r="A800" s="146" t="s">
        <v>192</v>
      </c>
      <c r="B800" s="145" t="s">
        <v>496</v>
      </c>
      <c r="C800" s="145" t="s">
        <v>510</v>
      </c>
      <c r="D800" s="144"/>
      <c r="E800" s="143">
        <v>311400</v>
      </c>
      <c r="F800" s="143">
        <v>311400</v>
      </c>
      <c r="G800" s="142">
        <v>311400</v>
      </c>
    </row>
    <row r="801" spans="1:7" outlineLevel="6" x14ac:dyDescent="0.25">
      <c r="A801" s="141" t="s">
        <v>442</v>
      </c>
      <c r="B801" s="140" t="s">
        <v>496</v>
      </c>
      <c r="C801" s="140" t="s">
        <v>510</v>
      </c>
      <c r="D801" s="140" t="s">
        <v>440</v>
      </c>
      <c r="E801" s="139">
        <v>311400</v>
      </c>
      <c r="F801" s="139">
        <v>311400</v>
      </c>
      <c r="G801" s="138">
        <v>311400</v>
      </c>
    </row>
    <row r="802" spans="1:7" ht="38.25" outlineLevel="5" x14ac:dyDescent="0.25">
      <c r="A802" s="146" t="s">
        <v>193</v>
      </c>
      <c r="B802" s="145" t="s">
        <v>496</v>
      </c>
      <c r="C802" s="145" t="s">
        <v>509</v>
      </c>
      <c r="D802" s="144"/>
      <c r="E802" s="143">
        <v>12454400</v>
      </c>
      <c r="F802" s="143">
        <v>12454400</v>
      </c>
      <c r="G802" s="142">
        <v>12454400</v>
      </c>
    </row>
    <row r="803" spans="1:7" outlineLevel="6" x14ac:dyDescent="0.25">
      <c r="A803" s="141" t="s">
        <v>478</v>
      </c>
      <c r="B803" s="140" t="s">
        <v>496</v>
      </c>
      <c r="C803" s="140" t="s">
        <v>509</v>
      </c>
      <c r="D803" s="140" t="s">
        <v>476</v>
      </c>
      <c r="E803" s="139">
        <v>12454400</v>
      </c>
      <c r="F803" s="139">
        <v>12454400</v>
      </c>
      <c r="G803" s="138">
        <v>12454400</v>
      </c>
    </row>
    <row r="804" spans="1:7" ht="25.5" outlineLevel="2" x14ac:dyDescent="0.25">
      <c r="A804" s="161" t="s">
        <v>388</v>
      </c>
      <c r="B804" s="160" t="s">
        <v>496</v>
      </c>
      <c r="C804" s="160" t="s">
        <v>387</v>
      </c>
      <c r="D804" s="159"/>
      <c r="E804" s="158">
        <v>71269993</v>
      </c>
      <c r="F804" s="158">
        <v>72659020</v>
      </c>
      <c r="G804" s="157">
        <v>75513720</v>
      </c>
    </row>
    <row r="805" spans="1:7" ht="25.5" outlineLevel="3" x14ac:dyDescent="0.25">
      <c r="A805" s="156" t="s">
        <v>386</v>
      </c>
      <c r="B805" s="155" t="s">
        <v>496</v>
      </c>
      <c r="C805" s="155" t="s">
        <v>385</v>
      </c>
      <c r="D805" s="154"/>
      <c r="E805" s="153">
        <v>71269993</v>
      </c>
      <c r="F805" s="153">
        <v>72659020</v>
      </c>
      <c r="G805" s="152">
        <v>75513720</v>
      </c>
    </row>
    <row r="806" spans="1:7" outlineLevel="4" x14ac:dyDescent="0.25">
      <c r="A806" s="151" t="s">
        <v>384</v>
      </c>
      <c r="B806" s="150" t="s">
        <v>496</v>
      </c>
      <c r="C806" s="150" t="s">
        <v>383</v>
      </c>
      <c r="D806" s="149"/>
      <c r="E806" s="148">
        <v>71269993</v>
      </c>
      <c r="F806" s="148">
        <v>72659020</v>
      </c>
      <c r="G806" s="147">
        <v>75513720</v>
      </c>
    </row>
    <row r="807" spans="1:7" ht="38.25" outlineLevel="5" x14ac:dyDescent="0.25">
      <c r="A807" s="146" t="s">
        <v>78</v>
      </c>
      <c r="B807" s="145" t="s">
        <v>496</v>
      </c>
      <c r="C807" s="145" t="s">
        <v>508</v>
      </c>
      <c r="D807" s="144"/>
      <c r="E807" s="143">
        <v>1733700</v>
      </c>
      <c r="F807" s="143">
        <v>1803000</v>
      </c>
      <c r="G807" s="142">
        <v>1875100</v>
      </c>
    </row>
    <row r="808" spans="1:7" outlineLevel="6" x14ac:dyDescent="0.25">
      <c r="A808" s="141" t="s">
        <v>478</v>
      </c>
      <c r="B808" s="140" t="s">
        <v>496</v>
      </c>
      <c r="C808" s="140" t="s">
        <v>508</v>
      </c>
      <c r="D808" s="140" t="s">
        <v>476</v>
      </c>
      <c r="E808" s="139">
        <v>1733700</v>
      </c>
      <c r="F808" s="139">
        <v>1803000</v>
      </c>
      <c r="G808" s="138">
        <v>1875100</v>
      </c>
    </row>
    <row r="809" spans="1:7" ht="38.25" outlineLevel="5" x14ac:dyDescent="0.25">
      <c r="A809" s="146" t="s">
        <v>122</v>
      </c>
      <c r="B809" s="145" t="s">
        <v>496</v>
      </c>
      <c r="C809" s="145" t="s">
        <v>507</v>
      </c>
      <c r="D809" s="144"/>
      <c r="E809" s="143">
        <v>2139093</v>
      </c>
      <c r="F809" s="143">
        <v>1296420</v>
      </c>
      <c r="G809" s="142">
        <v>1296420</v>
      </c>
    </row>
    <row r="810" spans="1:7" outlineLevel="6" x14ac:dyDescent="0.25">
      <c r="A810" s="141" t="s">
        <v>478</v>
      </c>
      <c r="B810" s="140" t="s">
        <v>496</v>
      </c>
      <c r="C810" s="140" t="s">
        <v>507</v>
      </c>
      <c r="D810" s="140" t="s">
        <v>476</v>
      </c>
      <c r="E810" s="139">
        <v>2139093</v>
      </c>
      <c r="F810" s="139">
        <v>1296420</v>
      </c>
      <c r="G810" s="138">
        <v>1296420</v>
      </c>
    </row>
    <row r="811" spans="1:7" ht="25.5" outlineLevel="5" x14ac:dyDescent="0.25">
      <c r="A811" s="146" t="s">
        <v>506</v>
      </c>
      <c r="B811" s="145" t="s">
        <v>496</v>
      </c>
      <c r="C811" s="145" t="s">
        <v>505</v>
      </c>
      <c r="D811" s="144"/>
      <c r="E811" s="143">
        <v>66812700</v>
      </c>
      <c r="F811" s="143">
        <v>68951800</v>
      </c>
      <c r="G811" s="142">
        <v>71710000</v>
      </c>
    </row>
    <row r="812" spans="1:7" outlineLevel="6" x14ac:dyDescent="0.25">
      <c r="A812" s="141" t="s">
        <v>478</v>
      </c>
      <c r="B812" s="140" t="s">
        <v>496</v>
      </c>
      <c r="C812" s="140" t="s">
        <v>505</v>
      </c>
      <c r="D812" s="140" t="s">
        <v>476</v>
      </c>
      <c r="E812" s="139">
        <v>66812700</v>
      </c>
      <c r="F812" s="139">
        <v>68951800</v>
      </c>
      <c r="G812" s="138">
        <v>71710000</v>
      </c>
    </row>
    <row r="813" spans="1:7" ht="38.25" outlineLevel="5" x14ac:dyDescent="0.25">
      <c r="A813" s="146" t="s">
        <v>126</v>
      </c>
      <c r="B813" s="145" t="s">
        <v>496</v>
      </c>
      <c r="C813" s="145" t="s">
        <v>504</v>
      </c>
      <c r="D813" s="144"/>
      <c r="E813" s="143">
        <v>584500</v>
      </c>
      <c r="F813" s="143">
        <v>607800</v>
      </c>
      <c r="G813" s="142">
        <v>632200</v>
      </c>
    </row>
    <row r="814" spans="1:7" outlineLevel="6" x14ac:dyDescent="0.25">
      <c r="A814" s="141" t="s">
        <v>478</v>
      </c>
      <c r="B814" s="140" t="s">
        <v>496</v>
      </c>
      <c r="C814" s="140" t="s">
        <v>504</v>
      </c>
      <c r="D814" s="140" t="s">
        <v>476</v>
      </c>
      <c r="E814" s="139">
        <v>584500</v>
      </c>
      <c r="F814" s="139">
        <v>607800</v>
      </c>
      <c r="G814" s="138">
        <v>632200</v>
      </c>
    </row>
    <row r="815" spans="1:7" ht="25.5" outlineLevel="2" x14ac:dyDescent="0.25">
      <c r="A815" s="161" t="s">
        <v>503</v>
      </c>
      <c r="B815" s="160" t="s">
        <v>496</v>
      </c>
      <c r="C815" s="160" t="s">
        <v>502</v>
      </c>
      <c r="D815" s="159"/>
      <c r="E815" s="158">
        <v>8259900</v>
      </c>
      <c r="F815" s="158">
        <v>6607900</v>
      </c>
      <c r="G815" s="157">
        <v>6607900</v>
      </c>
    </row>
    <row r="816" spans="1:7" outlineLevel="3" x14ac:dyDescent="0.25">
      <c r="A816" s="156" t="s">
        <v>501</v>
      </c>
      <c r="B816" s="155" t="s">
        <v>496</v>
      </c>
      <c r="C816" s="155" t="s">
        <v>500</v>
      </c>
      <c r="D816" s="154"/>
      <c r="E816" s="153">
        <v>8259900</v>
      </c>
      <c r="F816" s="153">
        <v>6607900</v>
      </c>
      <c r="G816" s="152">
        <v>6607900</v>
      </c>
    </row>
    <row r="817" spans="1:7" ht="25.5" outlineLevel="4" x14ac:dyDescent="0.25">
      <c r="A817" s="151" t="s">
        <v>499</v>
      </c>
      <c r="B817" s="150" t="s">
        <v>496</v>
      </c>
      <c r="C817" s="150" t="s">
        <v>498</v>
      </c>
      <c r="D817" s="149"/>
      <c r="E817" s="148">
        <v>8259900</v>
      </c>
      <c r="F817" s="148">
        <v>6607900</v>
      </c>
      <c r="G817" s="147">
        <v>6607900</v>
      </c>
    </row>
    <row r="818" spans="1:7" ht="25.5" outlineLevel="5" x14ac:dyDescent="0.25">
      <c r="A818" s="146" t="s">
        <v>497</v>
      </c>
      <c r="B818" s="145" t="s">
        <v>496</v>
      </c>
      <c r="C818" s="145" t="s">
        <v>495</v>
      </c>
      <c r="D818" s="144"/>
      <c r="E818" s="143">
        <v>8259900</v>
      </c>
      <c r="F818" s="143">
        <v>6607900</v>
      </c>
      <c r="G818" s="142">
        <v>6607900</v>
      </c>
    </row>
    <row r="819" spans="1:7" outlineLevel="6" x14ac:dyDescent="0.25">
      <c r="A819" s="141" t="s">
        <v>395</v>
      </c>
      <c r="B819" s="140" t="s">
        <v>496</v>
      </c>
      <c r="C819" s="140" t="s">
        <v>495</v>
      </c>
      <c r="D819" s="140" t="s">
        <v>392</v>
      </c>
      <c r="E819" s="139">
        <v>8259900</v>
      </c>
      <c r="F819" s="139">
        <v>6607900</v>
      </c>
      <c r="G819" s="138">
        <v>6607900</v>
      </c>
    </row>
    <row r="820" spans="1:7" outlineLevel="1" x14ac:dyDescent="0.25">
      <c r="A820" s="166" t="s">
        <v>494</v>
      </c>
      <c r="B820" s="165" t="s">
        <v>462</v>
      </c>
      <c r="C820" s="164"/>
      <c r="D820" s="164"/>
      <c r="E820" s="163">
        <v>6569602.7000000002</v>
      </c>
      <c r="F820" s="163">
        <v>4792597.7</v>
      </c>
      <c r="G820" s="162">
        <v>4792597.7</v>
      </c>
    </row>
    <row r="821" spans="1:7" ht="25.5" outlineLevel="2" x14ac:dyDescent="0.25">
      <c r="A821" s="161" t="s">
        <v>457</v>
      </c>
      <c r="B821" s="160" t="s">
        <v>462</v>
      </c>
      <c r="C821" s="160" t="s">
        <v>456</v>
      </c>
      <c r="D821" s="159"/>
      <c r="E821" s="158">
        <v>2002980</v>
      </c>
      <c r="F821" s="158">
        <v>544150</v>
      </c>
      <c r="G821" s="157">
        <v>544150</v>
      </c>
    </row>
    <row r="822" spans="1:7" outlineLevel="3" x14ac:dyDescent="0.25">
      <c r="A822" s="156" t="s">
        <v>455</v>
      </c>
      <c r="B822" s="155" t="s">
        <v>462</v>
      </c>
      <c r="C822" s="155" t="s">
        <v>454</v>
      </c>
      <c r="D822" s="154"/>
      <c r="E822" s="153">
        <v>2002980</v>
      </c>
      <c r="F822" s="153">
        <v>544150</v>
      </c>
      <c r="G822" s="152">
        <v>544150</v>
      </c>
    </row>
    <row r="823" spans="1:7" outlineLevel="4" x14ac:dyDescent="0.25">
      <c r="A823" s="151" t="s">
        <v>453</v>
      </c>
      <c r="B823" s="150" t="s">
        <v>462</v>
      </c>
      <c r="C823" s="150" t="s">
        <v>452</v>
      </c>
      <c r="D823" s="149"/>
      <c r="E823" s="148">
        <v>2002980</v>
      </c>
      <c r="F823" s="148">
        <v>544150</v>
      </c>
      <c r="G823" s="147">
        <v>544150</v>
      </c>
    </row>
    <row r="824" spans="1:7" ht="38.25" outlineLevel="5" x14ac:dyDescent="0.25">
      <c r="A824" s="146" t="s">
        <v>493</v>
      </c>
      <c r="B824" s="145" t="s">
        <v>462</v>
      </c>
      <c r="C824" s="145" t="s">
        <v>492</v>
      </c>
      <c r="D824" s="144"/>
      <c r="E824" s="143">
        <v>1882980</v>
      </c>
      <c r="F824" s="143">
        <v>424150</v>
      </c>
      <c r="G824" s="142">
        <v>424150</v>
      </c>
    </row>
    <row r="825" spans="1:7" ht="25.5" outlineLevel="6" x14ac:dyDescent="0.25">
      <c r="A825" s="141" t="s">
        <v>411</v>
      </c>
      <c r="B825" s="140" t="s">
        <v>462</v>
      </c>
      <c r="C825" s="140" t="s">
        <v>492</v>
      </c>
      <c r="D825" s="140" t="s">
        <v>408</v>
      </c>
      <c r="E825" s="139">
        <v>1882980</v>
      </c>
      <c r="F825" s="139">
        <v>424150</v>
      </c>
      <c r="G825" s="138">
        <v>424150</v>
      </c>
    </row>
    <row r="826" spans="1:7" ht="25.5" outlineLevel="5" x14ac:dyDescent="0.25">
      <c r="A826" s="146" t="s">
        <v>491</v>
      </c>
      <c r="B826" s="145" t="s">
        <v>462</v>
      </c>
      <c r="C826" s="145" t="s">
        <v>490</v>
      </c>
      <c r="D826" s="144"/>
      <c r="E826" s="143">
        <v>120000</v>
      </c>
      <c r="F826" s="143">
        <v>120000</v>
      </c>
      <c r="G826" s="142">
        <v>120000</v>
      </c>
    </row>
    <row r="827" spans="1:7" ht="25.5" outlineLevel="6" x14ac:dyDescent="0.25">
      <c r="A827" s="141" t="s">
        <v>411</v>
      </c>
      <c r="B827" s="140" t="s">
        <v>462</v>
      </c>
      <c r="C827" s="140" t="s">
        <v>490</v>
      </c>
      <c r="D827" s="140" t="s">
        <v>408</v>
      </c>
      <c r="E827" s="139">
        <v>120000</v>
      </c>
      <c r="F827" s="139">
        <v>120000</v>
      </c>
      <c r="G827" s="138">
        <v>120000</v>
      </c>
    </row>
    <row r="828" spans="1:7" ht="25.5" outlineLevel="2" x14ac:dyDescent="0.25">
      <c r="A828" s="161" t="s">
        <v>489</v>
      </c>
      <c r="B828" s="160" t="s">
        <v>462</v>
      </c>
      <c r="C828" s="160" t="s">
        <v>488</v>
      </c>
      <c r="D828" s="159"/>
      <c r="E828" s="158">
        <v>3750383</v>
      </c>
      <c r="F828" s="158">
        <v>3432208</v>
      </c>
      <c r="G828" s="157">
        <v>3432208</v>
      </c>
    </row>
    <row r="829" spans="1:7" ht="25.5" outlineLevel="4" x14ac:dyDescent="0.25">
      <c r="A829" s="151" t="s">
        <v>487</v>
      </c>
      <c r="B829" s="150" t="s">
        <v>462</v>
      </c>
      <c r="C829" s="150" t="s">
        <v>486</v>
      </c>
      <c r="D829" s="149"/>
      <c r="E829" s="148">
        <v>3547208</v>
      </c>
      <c r="F829" s="148">
        <v>3432208</v>
      </c>
      <c r="G829" s="147">
        <v>3432208</v>
      </c>
    </row>
    <row r="830" spans="1:7" ht="38.25" outlineLevel="5" x14ac:dyDescent="0.25">
      <c r="A830" s="146" t="s">
        <v>485</v>
      </c>
      <c r="B830" s="145" t="s">
        <v>462</v>
      </c>
      <c r="C830" s="145" t="s">
        <v>484</v>
      </c>
      <c r="D830" s="144"/>
      <c r="E830" s="143">
        <v>129500</v>
      </c>
      <c r="F830" s="143">
        <v>129500</v>
      </c>
      <c r="G830" s="142">
        <v>129500</v>
      </c>
    </row>
    <row r="831" spans="1:7" outlineLevel="6" x14ac:dyDescent="0.25">
      <c r="A831" s="141" t="s">
        <v>478</v>
      </c>
      <c r="B831" s="140" t="s">
        <v>462</v>
      </c>
      <c r="C831" s="140" t="s">
        <v>484</v>
      </c>
      <c r="D831" s="140" t="s">
        <v>476</v>
      </c>
      <c r="E831" s="139">
        <v>129500</v>
      </c>
      <c r="F831" s="139">
        <v>129500</v>
      </c>
      <c r="G831" s="138">
        <v>129500</v>
      </c>
    </row>
    <row r="832" spans="1:7" ht="25.5" outlineLevel="5" x14ac:dyDescent="0.25">
      <c r="A832" s="146" t="s">
        <v>483</v>
      </c>
      <c r="B832" s="145" t="s">
        <v>462</v>
      </c>
      <c r="C832" s="145" t="s">
        <v>482</v>
      </c>
      <c r="D832" s="144"/>
      <c r="E832" s="143">
        <v>1008000</v>
      </c>
      <c r="F832" s="143">
        <v>1008000</v>
      </c>
      <c r="G832" s="142">
        <v>1008000</v>
      </c>
    </row>
    <row r="833" spans="1:7" outlineLevel="6" x14ac:dyDescent="0.25">
      <c r="A833" s="141" t="s">
        <v>478</v>
      </c>
      <c r="B833" s="140" t="s">
        <v>462</v>
      </c>
      <c r="C833" s="140" t="s">
        <v>482</v>
      </c>
      <c r="D833" s="140" t="s">
        <v>476</v>
      </c>
      <c r="E833" s="139">
        <v>1008000</v>
      </c>
      <c r="F833" s="139">
        <v>1008000</v>
      </c>
      <c r="G833" s="138">
        <v>1008000</v>
      </c>
    </row>
    <row r="834" spans="1:7" ht="63.75" outlineLevel="5" x14ac:dyDescent="0.25">
      <c r="A834" s="146" t="s">
        <v>481</v>
      </c>
      <c r="B834" s="145" t="s">
        <v>462</v>
      </c>
      <c r="C834" s="145" t="s">
        <v>480</v>
      </c>
      <c r="D834" s="144"/>
      <c r="E834" s="143">
        <v>1719708</v>
      </c>
      <c r="F834" s="143">
        <v>1719708</v>
      </c>
      <c r="G834" s="142">
        <v>1719708</v>
      </c>
    </row>
    <row r="835" spans="1:7" outlineLevel="6" x14ac:dyDescent="0.25">
      <c r="A835" s="141" t="s">
        <v>478</v>
      </c>
      <c r="B835" s="140" t="s">
        <v>462</v>
      </c>
      <c r="C835" s="140" t="s">
        <v>480</v>
      </c>
      <c r="D835" s="140" t="s">
        <v>476</v>
      </c>
      <c r="E835" s="139">
        <v>1719708</v>
      </c>
      <c r="F835" s="139">
        <v>1719708</v>
      </c>
      <c r="G835" s="138">
        <v>1719708</v>
      </c>
    </row>
    <row r="836" spans="1:7" outlineLevel="5" x14ac:dyDescent="0.25">
      <c r="A836" s="146" t="s">
        <v>479</v>
      </c>
      <c r="B836" s="145" t="s">
        <v>462</v>
      </c>
      <c r="C836" s="145" t="s">
        <v>477</v>
      </c>
      <c r="D836" s="144"/>
      <c r="E836" s="143">
        <v>690000</v>
      </c>
      <c r="F836" s="143">
        <v>575000</v>
      </c>
      <c r="G836" s="142">
        <v>575000</v>
      </c>
    </row>
    <row r="837" spans="1:7" outlineLevel="6" x14ac:dyDescent="0.25">
      <c r="A837" s="141" t="s">
        <v>478</v>
      </c>
      <c r="B837" s="140" t="s">
        <v>462</v>
      </c>
      <c r="C837" s="140" t="s">
        <v>477</v>
      </c>
      <c r="D837" s="140" t="s">
        <v>476</v>
      </c>
      <c r="E837" s="139">
        <v>690000</v>
      </c>
      <c r="F837" s="139">
        <v>575000</v>
      </c>
      <c r="G837" s="138">
        <v>575000</v>
      </c>
    </row>
    <row r="838" spans="1:7" outlineLevel="4" x14ac:dyDescent="0.25">
      <c r="A838" s="151" t="s">
        <v>475</v>
      </c>
      <c r="B838" s="150" t="s">
        <v>462</v>
      </c>
      <c r="C838" s="150" t="s">
        <v>474</v>
      </c>
      <c r="D838" s="149"/>
      <c r="E838" s="148">
        <v>203175</v>
      </c>
      <c r="F838" s="148">
        <v>0</v>
      </c>
      <c r="G838" s="147">
        <v>0</v>
      </c>
    </row>
    <row r="839" spans="1:7" ht="25.5" outlineLevel="5" x14ac:dyDescent="0.25">
      <c r="A839" s="146" t="s">
        <v>473</v>
      </c>
      <c r="B839" s="145" t="s">
        <v>462</v>
      </c>
      <c r="C839" s="145" t="s">
        <v>472</v>
      </c>
      <c r="D839" s="144"/>
      <c r="E839" s="143">
        <v>203175</v>
      </c>
      <c r="F839" s="143">
        <v>0</v>
      </c>
      <c r="G839" s="142">
        <v>0</v>
      </c>
    </row>
    <row r="840" spans="1:7" outlineLevel="6" x14ac:dyDescent="0.25">
      <c r="A840" s="141" t="s">
        <v>442</v>
      </c>
      <c r="B840" s="140" t="s">
        <v>462</v>
      </c>
      <c r="C840" s="140" t="s">
        <v>472</v>
      </c>
      <c r="D840" s="140" t="s">
        <v>440</v>
      </c>
      <c r="E840" s="139">
        <v>203175</v>
      </c>
      <c r="F840" s="139">
        <v>0</v>
      </c>
      <c r="G840" s="138">
        <v>0</v>
      </c>
    </row>
    <row r="841" spans="1:7" ht="25.5" outlineLevel="2" x14ac:dyDescent="0.25">
      <c r="A841" s="161" t="s">
        <v>471</v>
      </c>
      <c r="B841" s="160" t="s">
        <v>462</v>
      </c>
      <c r="C841" s="160" t="s">
        <v>470</v>
      </c>
      <c r="D841" s="159"/>
      <c r="E841" s="158">
        <v>816239.7</v>
      </c>
      <c r="F841" s="158">
        <v>816239.7</v>
      </c>
      <c r="G841" s="157">
        <v>816239.7</v>
      </c>
    </row>
    <row r="842" spans="1:7" ht="25.5" outlineLevel="3" x14ac:dyDescent="0.25">
      <c r="A842" s="156" t="s">
        <v>469</v>
      </c>
      <c r="B842" s="155" t="s">
        <v>462</v>
      </c>
      <c r="C842" s="155" t="s">
        <v>468</v>
      </c>
      <c r="D842" s="154"/>
      <c r="E842" s="153">
        <v>816239.7</v>
      </c>
      <c r="F842" s="153">
        <v>816239.7</v>
      </c>
      <c r="G842" s="152">
        <v>816239.7</v>
      </c>
    </row>
    <row r="843" spans="1:7" ht="38.25" outlineLevel="4" x14ac:dyDescent="0.25">
      <c r="A843" s="151" t="s">
        <v>467</v>
      </c>
      <c r="B843" s="150" t="s">
        <v>462</v>
      </c>
      <c r="C843" s="150" t="s">
        <v>466</v>
      </c>
      <c r="D843" s="149"/>
      <c r="E843" s="148">
        <v>816239.7</v>
      </c>
      <c r="F843" s="148">
        <v>816239.7</v>
      </c>
      <c r="G843" s="147">
        <v>816239.7</v>
      </c>
    </row>
    <row r="844" spans="1:7" ht="51" outlineLevel="5" x14ac:dyDescent="0.25">
      <c r="A844" s="146" t="s">
        <v>465</v>
      </c>
      <c r="B844" s="145" t="s">
        <v>462</v>
      </c>
      <c r="C844" s="145" t="s">
        <v>464</v>
      </c>
      <c r="D844" s="144"/>
      <c r="E844" s="143">
        <v>736651.7</v>
      </c>
      <c r="F844" s="143">
        <v>736651.7</v>
      </c>
      <c r="G844" s="142">
        <v>736651.7</v>
      </c>
    </row>
    <row r="845" spans="1:7" outlineLevel="6" x14ac:dyDescent="0.25">
      <c r="A845" s="141" t="s">
        <v>381</v>
      </c>
      <c r="B845" s="140" t="s">
        <v>462</v>
      </c>
      <c r="C845" s="140" t="s">
        <v>464</v>
      </c>
      <c r="D845" s="140" t="s">
        <v>378</v>
      </c>
      <c r="E845" s="139">
        <v>736651.7</v>
      </c>
      <c r="F845" s="139">
        <v>736651.7</v>
      </c>
      <c r="G845" s="138">
        <v>736651.7</v>
      </c>
    </row>
    <row r="846" spans="1:7" ht="51" outlineLevel="5" x14ac:dyDescent="0.25">
      <c r="A846" s="146" t="s">
        <v>463</v>
      </c>
      <c r="B846" s="145" t="s">
        <v>462</v>
      </c>
      <c r="C846" s="145" t="s">
        <v>461</v>
      </c>
      <c r="D846" s="144"/>
      <c r="E846" s="143">
        <v>79588</v>
      </c>
      <c r="F846" s="143">
        <v>79588</v>
      </c>
      <c r="G846" s="142">
        <v>79588</v>
      </c>
    </row>
    <row r="847" spans="1:7" outlineLevel="6" x14ac:dyDescent="0.25">
      <c r="A847" s="141" t="s">
        <v>381</v>
      </c>
      <c r="B847" s="140" t="s">
        <v>462</v>
      </c>
      <c r="C847" s="140" t="s">
        <v>461</v>
      </c>
      <c r="D847" s="140" t="s">
        <v>378</v>
      </c>
      <c r="E847" s="139">
        <v>79588</v>
      </c>
      <c r="F847" s="139">
        <v>79588</v>
      </c>
      <c r="G847" s="138">
        <v>79588</v>
      </c>
    </row>
    <row r="848" spans="1:7" ht="15.75" thickBot="1" x14ac:dyDescent="0.3">
      <c r="A848" s="171" t="s">
        <v>460</v>
      </c>
      <c r="B848" s="170" t="s">
        <v>459</v>
      </c>
      <c r="C848" s="169"/>
      <c r="D848" s="169"/>
      <c r="E848" s="168">
        <v>158999792.5</v>
      </c>
      <c r="F848" s="168">
        <v>125931838.34</v>
      </c>
      <c r="G848" s="167">
        <v>125931838.34</v>
      </c>
    </row>
    <row r="849" spans="1:7" outlineLevel="1" x14ac:dyDescent="0.25">
      <c r="A849" s="166" t="s">
        <v>458</v>
      </c>
      <c r="B849" s="165" t="s">
        <v>426</v>
      </c>
      <c r="C849" s="164"/>
      <c r="D849" s="164"/>
      <c r="E849" s="163">
        <v>133792880.09999999</v>
      </c>
      <c r="F849" s="163">
        <v>125931838.34</v>
      </c>
      <c r="G849" s="162">
        <v>125931838.34</v>
      </c>
    </row>
    <row r="850" spans="1:7" ht="25.5" outlineLevel="2" x14ac:dyDescent="0.25">
      <c r="A850" s="161" t="s">
        <v>457</v>
      </c>
      <c r="B850" s="160" t="s">
        <v>426</v>
      </c>
      <c r="C850" s="160" t="s">
        <v>456</v>
      </c>
      <c r="D850" s="159"/>
      <c r="E850" s="158">
        <v>842000</v>
      </c>
      <c r="F850" s="158">
        <v>0</v>
      </c>
      <c r="G850" s="157">
        <v>0</v>
      </c>
    </row>
    <row r="851" spans="1:7" outlineLevel="3" x14ac:dyDescent="0.25">
      <c r="A851" s="156" t="s">
        <v>455</v>
      </c>
      <c r="B851" s="155" t="s">
        <v>426</v>
      </c>
      <c r="C851" s="155" t="s">
        <v>454</v>
      </c>
      <c r="D851" s="154"/>
      <c r="E851" s="153">
        <v>842000</v>
      </c>
      <c r="F851" s="153">
        <v>0</v>
      </c>
      <c r="G851" s="152">
        <v>0</v>
      </c>
    </row>
    <row r="852" spans="1:7" outlineLevel="4" x14ac:dyDescent="0.25">
      <c r="A852" s="151" t="s">
        <v>453</v>
      </c>
      <c r="B852" s="150" t="s">
        <v>426</v>
      </c>
      <c r="C852" s="150" t="s">
        <v>452</v>
      </c>
      <c r="D852" s="149"/>
      <c r="E852" s="148">
        <v>842000</v>
      </c>
      <c r="F852" s="148">
        <v>0</v>
      </c>
      <c r="G852" s="147">
        <v>0</v>
      </c>
    </row>
    <row r="853" spans="1:7" ht="25.5" outlineLevel="5" x14ac:dyDescent="0.25">
      <c r="A853" s="146" t="s">
        <v>451</v>
      </c>
      <c r="B853" s="145" t="s">
        <v>426</v>
      </c>
      <c r="C853" s="145" t="s">
        <v>450</v>
      </c>
      <c r="D853" s="144"/>
      <c r="E853" s="143">
        <v>842000</v>
      </c>
      <c r="F853" s="143">
        <v>0</v>
      </c>
      <c r="G853" s="142">
        <v>0</v>
      </c>
    </row>
    <row r="854" spans="1:7" ht="25.5" outlineLevel="6" x14ac:dyDescent="0.25">
      <c r="A854" s="141" t="s">
        <v>411</v>
      </c>
      <c r="B854" s="140" t="s">
        <v>426</v>
      </c>
      <c r="C854" s="140" t="s">
        <v>450</v>
      </c>
      <c r="D854" s="140" t="s">
        <v>408</v>
      </c>
      <c r="E854" s="139">
        <v>842000</v>
      </c>
      <c r="F854" s="139">
        <v>0</v>
      </c>
      <c r="G854" s="138">
        <v>0</v>
      </c>
    </row>
    <row r="855" spans="1:7" ht="25.5" outlineLevel="2" x14ac:dyDescent="0.25">
      <c r="A855" s="161" t="s">
        <v>406</v>
      </c>
      <c r="B855" s="160" t="s">
        <v>426</v>
      </c>
      <c r="C855" s="160" t="s">
        <v>405</v>
      </c>
      <c r="D855" s="159"/>
      <c r="E855" s="158">
        <v>132950880.09999999</v>
      </c>
      <c r="F855" s="158">
        <v>125931838.34</v>
      </c>
      <c r="G855" s="157">
        <v>125931838.34</v>
      </c>
    </row>
    <row r="856" spans="1:7" outlineLevel="3" x14ac:dyDescent="0.25">
      <c r="A856" s="156" t="s">
        <v>404</v>
      </c>
      <c r="B856" s="155" t="s">
        <v>426</v>
      </c>
      <c r="C856" s="155" t="s">
        <v>403</v>
      </c>
      <c r="D856" s="154"/>
      <c r="E856" s="153">
        <v>30712319.140000001</v>
      </c>
      <c r="F856" s="153">
        <v>20734038.879999999</v>
      </c>
      <c r="G856" s="152">
        <v>20734038.879999999</v>
      </c>
    </row>
    <row r="857" spans="1:7" ht="25.5" outlineLevel="4" x14ac:dyDescent="0.25">
      <c r="A857" s="151" t="s">
        <v>402</v>
      </c>
      <c r="B857" s="150" t="s">
        <v>426</v>
      </c>
      <c r="C857" s="150" t="s">
        <v>401</v>
      </c>
      <c r="D857" s="149"/>
      <c r="E857" s="148">
        <v>30712319.140000001</v>
      </c>
      <c r="F857" s="148">
        <v>20734038.879999999</v>
      </c>
      <c r="G857" s="147">
        <v>20734038.879999999</v>
      </c>
    </row>
    <row r="858" spans="1:7" outlineLevel="5" x14ac:dyDescent="0.25">
      <c r="A858" s="146" t="s">
        <v>449</v>
      </c>
      <c r="B858" s="145" t="s">
        <v>426</v>
      </c>
      <c r="C858" s="145" t="s">
        <v>448</v>
      </c>
      <c r="D858" s="144"/>
      <c r="E858" s="143">
        <v>26482006.77</v>
      </c>
      <c r="F858" s="143">
        <v>20576360.18</v>
      </c>
      <c r="G858" s="142">
        <v>20576360.18</v>
      </c>
    </row>
    <row r="859" spans="1:7" ht="25.5" outlineLevel="6" x14ac:dyDescent="0.25">
      <c r="A859" s="141" t="s">
        <v>411</v>
      </c>
      <c r="B859" s="140" t="s">
        <v>426</v>
      </c>
      <c r="C859" s="140" t="s">
        <v>448</v>
      </c>
      <c r="D859" s="140" t="s">
        <v>408</v>
      </c>
      <c r="E859" s="139">
        <v>26482006.77</v>
      </c>
      <c r="F859" s="139">
        <v>20576360.18</v>
      </c>
      <c r="G859" s="138">
        <v>20576360.18</v>
      </c>
    </row>
    <row r="860" spans="1:7" ht="25.5" outlineLevel="5" x14ac:dyDescent="0.25">
      <c r="A860" s="146" t="s">
        <v>447</v>
      </c>
      <c r="B860" s="145" t="s">
        <v>426</v>
      </c>
      <c r="C860" s="145" t="s">
        <v>446</v>
      </c>
      <c r="D860" s="144"/>
      <c r="E860" s="143">
        <v>809296.7</v>
      </c>
      <c r="F860" s="143">
        <v>157678.70000000001</v>
      </c>
      <c r="G860" s="142">
        <v>157678.70000000001</v>
      </c>
    </row>
    <row r="861" spans="1:7" ht="25.5" outlineLevel="6" x14ac:dyDescent="0.25">
      <c r="A861" s="141" t="s">
        <v>411</v>
      </c>
      <c r="B861" s="140" t="s">
        <v>426</v>
      </c>
      <c r="C861" s="140" t="s">
        <v>446</v>
      </c>
      <c r="D861" s="140" t="s">
        <v>408</v>
      </c>
      <c r="E861" s="139">
        <v>809296.7</v>
      </c>
      <c r="F861" s="139">
        <v>157678.70000000001</v>
      </c>
      <c r="G861" s="138">
        <v>157678.70000000001</v>
      </c>
    </row>
    <row r="862" spans="1:7" outlineLevel="5" x14ac:dyDescent="0.25">
      <c r="A862" s="146" t="s">
        <v>445</v>
      </c>
      <c r="B862" s="145" t="s">
        <v>426</v>
      </c>
      <c r="C862" s="145" t="s">
        <v>444</v>
      </c>
      <c r="D862" s="144"/>
      <c r="E862" s="143">
        <v>3373015.67</v>
      </c>
      <c r="F862" s="143">
        <v>0</v>
      </c>
      <c r="G862" s="142">
        <v>0</v>
      </c>
    </row>
    <row r="863" spans="1:7" ht="25.5" outlineLevel="6" x14ac:dyDescent="0.25">
      <c r="A863" s="141" t="s">
        <v>411</v>
      </c>
      <c r="B863" s="140" t="s">
        <v>426</v>
      </c>
      <c r="C863" s="140" t="s">
        <v>444</v>
      </c>
      <c r="D863" s="140" t="s">
        <v>408</v>
      </c>
      <c r="E863" s="139">
        <v>3373015.67</v>
      </c>
      <c r="F863" s="139">
        <v>0</v>
      </c>
      <c r="G863" s="138">
        <v>0</v>
      </c>
    </row>
    <row r="864" spans="1:7" ht="25.5" outlineLevel="5" x14ac:dyDescent="0.25">
      <c r="A864" s="146" t="s">
        <v>443</v>
      </c>
      <c r="B864" s="145" t="s">
        <v>426</v>
      </c>
      <c r="C864" s="145" t="s">
        <v>441</v>
      </c>
      <c r="D864" s="144"/>
      <c r="E864" s="143">
        <v>48000</v>
      </c>
      <c r="F864" s="143">
        <v>0</v>
      </c>
      <c r="G864" s="142">
        <v>0</v>
      </c>
    </row>
    <row r="865" spans="1:7" outlineLevel="6" x14ac:dyDescent="0.25">
      <c r="A865" s="141" t="s">
        <v>442</v>
      </c>
      <c r="B865" s="140" t="s">
        <v>426</v>
      </c>
      <c r="C865" s="140" t="s">
        <v>441</v>
      </c>
      <c r="D865" s="140" t="s">
        <v>440</v>
      </c>
      <c r="E865" s="139">
        <v>48000</v>
      </c>
      <c r="F865" s="139">
        <v>0</v>
      </c>
      <c r="G865" s="138">
        <v>0</v>
      </c>
    </row>
    <row r="866" spans="1:7" outlineLevel="3" x14ac:dyDescent="0.25">
      <c r="A866" s="156" t="s">
        <v>423</v>
      </c>
      <c r="B866" s="155" t="s">
        <v>426</v>
      </c>
      <c r="C866" s="155" t="s">
        <v>422</v>
      </c>
      <c r="D866" s="154"/>
      <c r="E866" s="153">
        <v>102238560.95999999</v>
      </c>
      <c r="F866" s="153">
        <v>105197799.45999999</v>
      </c>
      <c r="G866" s="152">
        <v>105197799.45999999</v>
      </c>
    </row>
    <row r="867" spans="1:7" outlineLevel="4" x14ac:dyDescent="0.25">
      <c r="A867" s="151" t="s">
        <v>439</v>
      </c>
      <c r="B867" s="150" t="s">
        <v>426</v>
      </c>
      <c r="C867" s="150" t="s">
        <v>438</v>
      </c>
      <c r="D867" s="149"/>
      <c r="E867" s="148">
        <v>73198234.629999995</v>
      </c>
      <c r="F867" s="148">
        <v>76919273.790000007</v>
      </c>
      <c r="G867" s="147">
        <v>76919273.790000007</v>
      </c>
    </row>
    <row r="868" spans="1:7" ht="25.5" outlineLevel="5" x14ac:dyDescent="0.25">
      <c r="A868" s="146" t="s">
        <v>431</v>
      </c>
      <c r="B868" s="145" t="s">
        <v>426</v>
      </c>
      <c r="C868" s="145" t="s">
        <v>437</v>
      </c>
      <c r="D868" s="144"/>
      <c r="E868" s="143">
        <v>360000</v>
      </c>
      <c r="F868" s="143">
        <v>0</v>
      </c>
      <c r="G868" s="142">
        <v>0</v>
      </c>
    </row>
    <row r="869" spans="1:7" ht="25.5" outlineLevel="6" x14ac:dyDescent="0.25">
      <c r="A869" s="141" t="s">
        <v>411</v>
      </c>
      <c r="B869" s="140" t="s">
        <v>426</v>
      </c>
      <c r="C869" s="140" t="s">
        <v>437</v>
      </c>
      <c r="D869" s="140" t="s">
        <v>408</v>
      </c>
      <c r="E869" s="139">
        <v>360000</v>
      </c>
      <c r="F869" s="139">
        <v>0</v>
      </c>
      <c r="G869" s="138">
        <v>0</v>
      </c>
    </row>
    <row r="870" spans="1:7" outlineLevel="5" x14ac:dyDescent="0.25">
      <c r="A870" s="146" t="s">
        <v>436</v>
      </c>
      <c r="B870" s="145" t="s">
        <v>426</v>
      </c>
      <c r="C870" s="145" t="s">
        <v>435</v>
      </c>
      <c r="D870" s="144"/>
      <c r="E870" s="143">
        <v>63106901.609999999</v>
      </c>
      <c r="F870" s="143">
        <v>67187940.769999996</v>
      </c>
      <c r="G870" s="142">
        <v>67187940.769999996</v>
      </c>
    </row>
    <row r="871" spans="1:7" ht="25.5" outlineLevel="6" x14ac:dyDescent="0.25">
      <c r="A871" s="141" t="s">
        <v>411</v>
      </c>
      <c r="B871" s="140" t="s">
        <v>426</v>
      </c>
      <c r="C871" s="140" t="s">
        <v>435</v>
      </c>
      <c r="D871" s="140" t="s">
        <v>408</v>
      </c>
      <c r="E871" s="139">
        <v>63106901.609999999</v>
      </c>
      <c r="F871" s="139">
        <v>67187940.769999996</v>
      </c>
      <c r="G871" s="138">
        <v>67187940.769999996</v>
      </c>
    </row>
    <row r="872" spans="1:7" ht="38.25" outlineLevel="5" x14ac:dyDescent="0.25">
      <c r="A872" s="146" t="s">
        <v>427</v>
      </c>
      <c r="B872" s="145" t="s">
        <v>426</v>
      </c>
      <c r="C872" s="145" t="s">
        <v>434</v>
      </c>
      <c r="D872" s="144"/>
      <c r="E872" s="143">
        <v>9731333.0199999996</v>
      </c>
      <c r="F872" s="143">
        <v>9731333.0199999996</v>
      </c>
      <c r="G872" s="142">
        <v>9731333.0199999996</v>
      </c>
    </row>
    <row r="873" spans="1:7" ht="25.5" outlineLevel="6" x14ac:dyDescent="0.25">
      <c r="A873" s="141" t="s">
        <v>411</v>
      </c>
      <c r="B873" s="140" t="s">
        <v>426</v>
      </c>
      <c r="C873" s="140" t="s">
        <v>434</v>
      </c>
      <c r="D873" s="140" t="s">
        <v>408</v>
      </c>
      <c r="E873" s="139">
        <v>9731333.0199999996</v>
      </c>
      <c r="F873" s="139">
        <v>9731333.0199999996</v>
      </c>
      <c r="G873" s="138">
        <v>9731333.0199999996</v>
      </c>
    </row>
    <row r="874" spans="1:7" outlineLevel="4" x14ac:dyDescent="0.25">
      <c r="A874" s="151" t="s">
        <v>433</v>
      </c>
      <c r="B874" s="150" t="s">
        <v>426</v>
      </c>
      <c r="C874" s="150" t="s">
        <v>432</v>
      </c>
      <c r="D874" s="149"/>
      <c r="E874" s="148">
        <v>29040326.329999998</v>
      </c>
      <c r="F874" s="148">
        <v>28278525.670000002</v>
      </c>
      <c r="G874" s="147">
        <v>28278525.670000002</v>
      </c>
    </row>
    <row r="875" spans="1:7" ht="25.5" outlineLevel="5" x14ac:dyDescent="0.25">
      <c r="A875" s="146" t="s">
        <v>431</v>
      </c>
      <c r="B875" s="145" t="s">
        <v>426</v>
      </c>
      <c r="C875" s="145" t="s">
        <v>430</v>
      </c>
      <c r="D875" s="144"/>
      <c r="E875" s="143">
        <v>472000</v>
      </c>
      <c r="F875" s="143">
        <v>0</v>
      </c>
      <c r="G875" s="142">
        <v>0</v>
      </c>
    </row>
    <row r="876" spans="1:7" ht="25.5" outlineLevel="6" x14ac:dyDescent="0.25">
      <c r="A876" s="141" t="s">
        <v>411</v>
      </c>
      <c r="B876" s="140" t="s">
        <v>426</v>
      </c>
      <c r="C876" s="140" t="s">
        <v>430</v>
      </c>
      <c r="D876" s="140" t="s">
        <v>408</v>
      </c>
      <c r="E876" s="139">
        <v>472000</v>
      </c>
      <c r="F876" s="139">
        <v>0</v>
      </c>
      <c r="G876" s="138">
        <v>0</v>
      </c>
    </row>
    <row r="877" spans="1:7" outlineLevel="5" x14ac:dyDescent="0.25">
      <c r="A877" s="146" t="s">
        <v>429</v>
      </c>
      <c r="B877" s="145" t="s">
        <v>426</v>
      </c>
      <c r="C877" s="145" t="s">
        <v>428</v>
      </c>
      <c r="D877" s="144"/>
      <c r="E877" s="143">
        <v>27201798.719999999</v>
      </c>
      <c r="F877" s="143">
        <v>26911998.059999999</v>
      </c>
      <c r="G877" s="142">
        <v>26911998.059999999</v>
      </c>
    </row>
    <row r="878" spans="1:7" ht="25.5" outlineLevel="6" x14ac:dyDescent="0.25">
      <c r="A878" s="141" t="s">
        <v>411</v>
      </c>
      <c r="B878" s="140" t="s">
        <v>426</v>
      </c>
      <c r="C878" s="140" t="s">
        <v>428</v>
      </c>
      <c r="D878" s="140" t="s">
        <v>408</v>
      </c>
      <c r="E878" s="139">
        <v>27201798.719999999</v>
      </c>
      <c r="F878" s="139">
        <v>26911998.059999999</v>
      </c>
      <c r="G878" s="138">
        <v>26911998.059999999</v>
      </c>
    </row>
    <row r="879" spans="1:7" ht="38.25" outlineLevel="5" x14ac:dyDescent="0.25">
      <c r="A879" s="146" t="s">
        <v>427</v>
      </c>
      <c r="B879" s="145" t="s">
        <v>426</v>
      </c>
      <c r="C879" s="145" t="s">
        <v>425</v>
      </c>
      <c r="D879" s="144"/>
      <c r="E879" s="143">
        <v>1366527.61</v>
      </c>
      <c r="F879" s="143">
        <v>1366527.61</v>
      </c>
      <c r="G879" s="142">
        <v>1366527.61</v>
      </c>
    </row>
    <row r="880" spans="1:7" ht="25.5" outlineLevel="6" x14ac:dyDescent="0.25">
      <c r="A880" s="141" t="s">
        <v>411</v>
      </c>
      <c r="B880" s="140" t="s">
        <v>426</v>
      </c>
      <c r="C880" s="140" t="s">
        <v>425</v>
      </c>
      <c r="D880" s="140" t="s">
        <v>408</v>
      </c>
      <c r="E880" s="139">
        <v>1366527.61</v>
      </c>
      <c r="F880" s="139">
        <v>1366527.61</v>
      </c>
      <c r="G880" s="138">
        <v>1366527.61</v>
      </c>
    </row>
    <row r="881" spans="1:7" outlineLevel="1" x14ac:dyDescent="0.25">
      <c r="A881" s="166" t="s">
        <v>424</v>
      </c>
      <c r="B881" s="165" t="s">
        <v>410</v>
      </c>
      <c r="C881" s="164"/>
      <c r="D881" s="164"/>
      <c r="E881" s="163">
        <v>12888555.9</v>
      </c>
      <c r="F881" s="163">
        <v>0</v>
      </c>
      <c r="G881" s="162">
        <v>0</v>
      </c>
    </row>
    <row r="882" spans="1:7" ht="25.5" outlineLevel="2" x14ac:dyDescent="0.25">
      <c r="A882" s="161" t="s">
        <v>406</v>
      </c>
      <c r="B882" s="160" t="s">
        <v>410</v>
      </c>
      <c r="C882" s="160" t="s">
        <v>405</v>
      </c>
      <c r="D882" s="159"/>
      <c r="E882" s="158">
        <v>12888555.9</v>
      </c>
      <c r="F882" s="158">
        <v>0</v>
      </c>
      <c r="G882" s="157">
        <v>0</v>
      </c>
    </row>
    <row r="883" spans="1:7" outlineLevel="3" x14ac:dyDescent="0.25">
      <c r="A883" s="156" t="s">
        <v>423</v>
      </c>
      <c r="B883" s="155" t="s">
        <v>410</v>
      </c>
      <c r="C883" s="155" t="s">
        <v>422</v>
      </c>
      <c r="D883" s="154"/>
      <c r="E883" s="153">
        <v>12888555.9</v>
      </c>
      <c r="F883" s="153">
        <v>0</v>
      </c>
      <c r="G883" s="152">
        <v>0</v>
      </c>
    </row>
    <row r="884" spans="1:7" ht="25.5" outlineLevel="4" x14ac:dyDescent="0.25">
      <c r="A884" s="151" t="s">
        <v>421</v>
      </c>
      <c r="B884" s="150" t="s">
        <v>410</v>
      </c>
      <c r="C884" s="150" t="s">
        <v>420</v>
      </c>
      <c r="D884" s="149"/>
      <c r="E884" s="148">
        <v>9800918.8399999999</v>
      </c>
      <c r="F884" s="148">
        <v>0</v>
      </c>
      <c r="G884" s="147">
        <v>0</v>
      </c>
    </row>
    <row r="885" spans="1:7" ht="38.25" outlineLevel="5" x14ac:dyDescent="0.25">
      <c r="A885" s="146" t="s">
        <v>414</v>
      </c>
      <c r="B885" s="145" t="s">
        <v>410</v>
      </c>
      <c r="C885" s="145" t="s">
        <v>419</v>
      </c>
      <c r="D885" s="144"/>
      <c r="E885" s="143">
        <v>6400000</v>
      </c>
      <c r="F885" s="143">
        <v>0</v>
      </c>
      <c r="G885" s="142">
        <v>0</v>
      </c>
    </row>
    <row r="886" spans="1:7" ht="25.5" outlineLevel="6" x14ac:dyDescent="0.25">
      <c r="A886" s="141" t="s">
        <v>411</v>
      </c>
      <c r="B886" s="140" t="s">
        <v>410</v>
      </c>
      <c r="C886" s="140" t="s">
        <v>419</v>
      </c>
      <c r="D886" s="140" t="s">
        <v>408</v>
      </c>
      <c r="E886" s="139">
        <v>6400000</v>
      </c>
      <c r="F886" s="139">
        <v>0</v>
      </c>
      <c r="G886" s="138">
        <v>0</v>
      </c>
    </row>
    <row r="887" spans="1:7" ht="38.25" outlineLevel="5" x14ac:dyDescent="0.25">
      <c r="A887" s="146" t="s">
        <v>418</v>
      </c>
      <c r="B887" s="145" t="s">
        <v>410</v>
      </c>
      <c r="C887" s="145" t="s">
        <v>417</v>
      </c>
      <c r="D887" s="144"/>
      <c r="E887" s="143">
        <v>3400918.84</v>
      </c>
      <c r="F887" s="143">
        <v>0</v>
      </c>
      <c r="G887" s="142">
        <v>0</v>
      </c>
    </row>
    <row r="888" spans="1:7" ht="25.5" outlineLevel="6" x14ac:dyDescent="0.25">
      <c r="A888" s="141" t="s">
        <v>411</v>
      </c>
      <c r="B888" s="140" t="s">
        <v>410</v>
      </c>
      <c r="C888" s="140" t="s">
        <v>417</v>
      </c>
      <c r="D888" s="140" t="s">
        <v>408</v>
      </c>
      <c r="E888" s="139">
        <v>3400918.84</v>
      </c>
      <c r="F888" s="139">
        <v>0</v>
      </c>
      <c r="G888" s="138">
        <v>0</v>
      </c>
    </row>
    <row r="889" spans="1:7" ht="38.25" outlineLevel="4" x14ac:dyDescent="0.25">
      <c r="A889" s="151" t="s">
        <v>416</v>
      </c>
      <c r="B889" s="150" t="s">
        <v>410</v>
      </c>
      <c r="C889" s="150" t="s">
        <v>415</v>
      </c>
      <c r="D889" s="149"/>
      <c r="E889" s="148">
        <v>3087637.06</v>
      </c>
      <c r="F889" s="148">
        <v>0</v>
      </c>
      <c r="G889" s="147">
        <v>0</v>
      </c>
    </row>
    <row r="890" spans="1:7" ht="38.25" outlineLevel="5" x14ac:dyDescent="0.25">
      <c r="A890" s="146" t="s">
        <v>414</v>
      </c>
      <c r="B890" s="145" t="s">
        <v>410</v>
      </c>
      <c r="C890" s="145" t="s">
        <v>413</v>
      </c>
      <c r="D890" s="144"/>
      <c r="E890" s="143">
        <v>2016227</v>
      </c>
      <c r="F890" s="143">
        <v>0</v>
      </c>
      <c r="G890" s="142">
        <v>0</v>
      </c>
    </row>
    <row r="891" spans="1:7" ht="25.5" outlineLevel="6" x14ac:dyDescent="0.25">
      <c r="A891" s="141" t="s">
        <v>411</v>
      </c>
      <c r="B891" s="140" t="s">
        <v>410</v>
      </c>
      <c r="C891" s="140" t="s">
        <v>413</v>
      </c>
      <c r="D891" s="140" t="s">
        <v>408</v>
      </c>
      <c r="E891" s="139">
        <v>2016227</v>
      </c>
      <c r="F891" s="139">
        <v>0</v>
      </c>
      <c r="G891" s="138">
        <v>0</v>
      </c>
    </row>
    <row r="892" spans="1:7" ht="38.25" outlineLevel="5" x14ac:dyDescent="0.25">
      <c r="A892" s="146" t="s">
        <v>412</v>
      </c>
      <c r="B892" s="145" t="s">
        <v>410</v>
      </c>
      <c r="C892" s="145" t="s">
        <v>409</v>
      </c>
      <c r="D892" s="144"/>
      <c r="E892" s="143">
        <v>1071410.06</v>
      </c>
      <c r="F892" s="143">
        <v>0</v>
      </c>
      <c r="G892" s="142">
        <v>0</v>
      </c>
    </row>
    <row r="893" spans="1:7" ht="25.5" outlineLevel="6" x14ac:dyDescent="0.25">
      <c r="A893" s="141" t="s">
        <v>411</v>
      </c>
      <c r="B893" s="140" t="s">
        <v>410</v>
      </c>
      <c r="C893" s="140" t="s">
        <v>409</v>
      </c>
      <c r="D893" s="140" t="s">
        <v>408</v>
      </c>
      <c r="E893" s="139">
        <v>1071410.06</v>
      </c>
      <c r="F893" s="139">
        <v>0</v>
      </c>
      <c r="G893" s="138">
        <v>0</v>
      </c>
    </row>
    <row r="894" spans="1:7" outlineLevel="1" x14ac:dyDescent="0.25">
      <c r="A894" s="166" t="s">
        <v>407</v>
      </c>
      <c r="B894" s="165" t="s">
        <v>394</v>
      </c>
      <c r="C894" s="164"/>
      <c r="D894" s="164"/>
      <c r="E894" s="163">
        <v>12318356.5</v>
      </c>
      <c r="F894" s="163">
        <v>0</v>
      </c>
      <c r="G894" s="162">
        <v>0</v>
      </c>
    </row>
    <row r="895" spans="1:7" ht="25.5" outlineLevel="2" x14ac:dyDescent="0.25">
      <c r="A895" s="161" t="s">
        <v>406</v>
      </c>
      <c r="B895" s="160" t="s">
        <v>394</v>
      </c>
      <c r="C895" s="160" t="s">
        <v>405</v>
      </c>
      <c r="D895" s="159"/>
      <c r="E895" s="158">
        <v>12318356.5</v>
      </c>
      <c r="F895" s="158">
        <v>0</v>
      </c>
      <c r="G895" s="157">
        <v>0</v>
      </c>
    </row>
    <row r="896" spans="1:7" outlineLevel="3" x14ac:dyDescent="0.25">
      <c r="A896" s="156" t="s">
        <v>404</v>
      </c>
      <c r="B896" s="155" t="s">
        <v>394</v>
      </c>
      <c r="C896" s="155" t="s">
        <v>403</v>
      </c>
      <c r="D896" s="154"/>
      <c r="E896" s="153">
        <v>12318356.5</v>
      </c>
      <c r="F896" s="153">
        <v>0</v>
      </c>
      <c r="G896" s="152">
        <v>0</v>
      </c>
    </row>
    <row r="897" spans="1:7" ht="25.5" outlineLevel="4" x14ac:dyDescent="0.25">
      <c r="A897" s="151" t="s">
        <v>402</v>
      </c>
      <c r="B897" s="150" t="s">
        <v>394</v>
      </c>
      <c r="C897" s="150" t="s">
        <v>401</v>
      </c>
      <c r="D897" s="149"/>
      <c r="E897" s="148">
        <v>12318356.5</v>
      </c>
      <c r="F897" s="148">
        <v>0</v>
      </c>
      <c r="G897" s="147">
        <v>0</v>
      </c>
    </row>
    <row r="898" spans="1:7" ht="25.5" outlineLevel="5" x14ac:dyDescent="0.25">
      <c r="A898" s="146" t="s">
        <v>400</v>
      </c>
      <c r="B898" s="145" t="s">
        <v>394</v>
      </c>
      <c r="C898" s="145" t="s">
        <v>399</v>
      </c>
      <c r="D898" s="144"/>
      <c r="E898" s="143">
        <v>757356.5</v>
      </c>
      <c r="F898" s="143">
        <v>0</v>
      </c>
      <c r="G898" s="142">
        <v>0</v>
      </c>
    </row>
    <row r="899" spans="1:7" outlineLevel="6" x14ac:dyDescent="0.25">
      <c r="A899" s="141" t="s">
        <v>395</v>
      </c>
      <c r="B899" s="140" t="s">
        <v>394</v>
      </c>
      <c r="C899" s="140" t="s">
        <v>399</v>
      </c>
      <c r="D899" s="140" t="s">
        <v>392</v>
      </c>
      <c r="E899" s="139">
        <v>757356.5</v>
      </c>
      <c r="F899" s="139">
        <v>0</v>
      </c>
      <c r="G899" s="138">
        <v>0</v>
      </c>
    </row>
    <row r="900" spans="1:7" ht="25.5" outlineLevel="5" x14ac:dyDescent="0.25">
      <c r="A900" s="146" t="s">
        <v>398</v>
      </c>
      <c r="B900" s="145" t="s">
        <v>394</v>
      </c>
      <c r="C900" s="145" t="s">
        <v>397</v>
      </c>
      <c r="D900" s="144"/>
      <c r="E900" s="143">
        <v>7549333</v>
      </c>
      <c r="F900" s="143">
        <v>0</v>
      </c>
      <c r="G900" s="142">
        <v>0</v>
      </c>
    </row>
    <row r="901" spans="1:7" outlineLevel="6" x14ac:dyDescent="0.25">
      <c r="A901" s="141" t="s">
        <v>395</v>
      </c>
      <c r="B901" s="140" t="s">
        <v>394</v>
      </c>
      <c r="C901" s="140" t="s">
        <v>397</v>
      </c>
      <c r="D901" s="140" t="s">
        <v>392</v>
      </c>
      <c r="E901" s="139">
        <v>7549333</v>
      </c>
      <c r="F901" s="139">
        <v>0</v>
      </c>
      <c r="G901" s="138">
        <v>0</v>
      </c>
    </row>
    <row r="902" spans="1:7" ht="25.5" outlineLevel="5" x14ac:dyDescent="0.25">
      <c r="A902" s="146" t="s">
        <v>396</v>
      </c>
      <c r="B902" s="145" t="s">
        <v>394</v>
      </c>
      <c r="C902" s="145" t="s">
        <v>393</v>
      </c>
      <c r="D902" s="144"/>
      <c r="E902" s="143">
        <v>4011667</v>
      </c>
      <c r="F902" s="143">
        <v>0</v>
      </c>
      <c r="G902" s="142">
        <v>0</v>
      </c>
    </row>
    <row r="903" spans="1:7" outlineLevel="6" x14ac:dyDescent="0.25">
      <c r="A903" s="141" t="s">
        <v>395</v>
      </c>
      <c r="B903" s="140" t="s">
        <v>394</v>
      </c>
      <c r="C903" s="140" t="s">
        <v>393</v>
      </c>
      <c r="D903" s="140" t="s">
        <v>392</v>
      </c>
      <c r="E903" s="139">
        <v>4011667</v>
      </c>
      <c r="F903" s="139">
        <v>0</v>
      </c>
      <c r="G903" s="138">
        <v>0</v>
      </c>
    </row>
    <row r="904" spans="1:7" ht="15.75" thickBot="1" x14ac:dyDescent="0.3">
      <c r="A904" s="171" t="s">
        <v>391</v>
      </c>
      <c r="B904" s="170" t="s">
        <v>390</v>
      </c>
      <c r="C904" s="169"/>
      <c r="D904" s="169"/>
      <c r="E904" s="168">
        <v>1900000</v>
      </c>
      <c r="F904" s="168">
        <v>1900000</v>
      </c>
      <c r="G904" s="167">
        <v>1900000</v>
      </c>
    </row>
    <row r="905" spans="1:7" outlineLevel="1" x14ac:dyDescent="0.25">
      <c r="A905" s="166" t="s">
        <v>389</v>
      </c>
      <c r="B905" s="165" t="s">
        <v>380</v>
      </c>
      <c r="C905" s="164"/>
      <c r="D905" s="164"/>
      <c r="E905" s="163">
        <v>1900000</v>
      </c>
      <c r="F905" s="163">
        <v>1900000</v>
      </c>
      <c r="G905" s="162">
        <v>1900000</v>
      </c>
    </row>
    <row r="906" spans="1:7" ht="25.5" outlineLevel="2" x14ac:dyDescent="0.25">
      <c r="A906" s="161" t="s">
        <v>388</v>
      </c>
      <c r="B906" s="160" t="s">
        <v>380</v>
      </c>
      <c r="C906" s="160" t="s">
        <v>387</v>
      </c>
      <c r="D906" s="159"/>
      <c r="E906" s="158">
        <v>1900000</v>
      </c>
      <c r="F906" s="158">
        <v>1900000</v>
      </c>
      <c r="G906" s="157">
        <v>1900000</v>
      </c>
    </row>
    <row r="907" spans="1:7" ht="25.5" outlineLevel="3" x14ac:dyDescent="0.25">
      <c r="A907" s="156" t="s">
        <v>386</v>
      </c>
      <c r="B907" s="155" t="s">
        <v>380</v>
      </c>
      <c r="C907" s="155" t="s">
        <v>385</v>
      </c>
      <c r="D907" s="154"/>
      <c r="E907" s="153">
        <v>1900000</v>
      </c>
      <c r="F907" s="153">
        <v>1900000</v>
      </c>
      <c r="G907" s="152">
        <v>1900000</v>
      </c>
    </row>
    <row r="908" spans="1:7" outlineLevel="4" x14ac:dyDescent="0.25">
      <c r="A908" s="151" t="s">
        <v>384</v>
      </c>
      <c r="B908" s="150" t="s">
        <v>380</v>
      </c>
      <c r="C908" s="150" t="s">
        <v>383</v>
      </c>
      <c r="D908" s="149"/>
      <c r="E908" s="148">
        <v>1900000</v>
      </c>
      <c r="F908" s="148">
        <v>1900000</v>
      </c>
      <c r="G908" s="147">
        <v>1900000</v>
      </c>
    </row>
    <row r="909" spans="1:7" ht="38.25" outlineLevel="5" x14ac:dyDescent="0.25">
      <c r="A909" s="146" t="s">
        <v>382</v>
      </c>
      <c r="B909" s="145" t="s">
        <v>380</v>
      </c>
      <c r="C909" s="145" t="s">
        <v>379</v>
      </c>
      <c r="D909" s="144"/>
      <c r="E909" s="143">
        <v>1900000</v>
      </c>
      <c r="F909" s="143">
        <v>1900000</v>
      </c>
      <c r="G909" s="142">
        <v>1900000</v>
      </c>
    </row>
    <row r="910" spans="1:7" outlineLevel="6" x14ac:dyDescent="0.25">
      <c r="A910" s="141" t="s">
        <v>381</v>
      </c>
      <c r="B910" s="140" t="s">
        <v>380</v>
      </c>
      <c r="C910" s="140" t="s">
        <v>379</v>
      </c>
      <c r="D910" s="140" t="s">
        <v>378</v>
      </c>
      <c r="E910" s="139">
        <v>1900000</v>
      </c>
      <c r="F910" s="139">
        <v>1900000</v>
      </c>
      <c r="G910" s="138">
        <v>1900000</v>
      </c>
    </row>
    <row r="911" spans="1:7" ht="15.75" thickBot="1" x14ac:dyDescent="0.3">
      <c r="A911" s="171" t="s">
        <v>377</v>
      </c>
      <c r="B911" s="170" t="s">
        <v>376</v>
      </c>
      <c r="C911" s="169"/>
      <c r="D911" s="169"/>
      <c r="E911" s="168">
        <v>30885494.649999999</v>
      </c>
      <c r="F911" s="168">
        <v>41391931.289999999</v>
      </c>
      <c r="G911" s="167">
        <v>47177144.359999999</v>
      </c>
    </row>
    <row r="912" spans="1:7" outlineLevel="1" x14ac:dyDescent="0.25">
      <c r="A912" s="166" t="s">
        <v>375</v>
      </c>
      <c r="B912" s="165" t="s">
        <v>364</v>
      </c>
      <c r="C912" s="164"/>
      <c r="D912" s="164"/>
      <c r="E912" s="163">
        <v>30885494.649999999</v>
      </c>
      <c r="F912" s="163">
        <v>41391931.289999999</v>
      </c>
      <c r="G912" s="162">
        <v>47177144.359999999</v>
      </c>
    </row>
    <row r="913" spans="1:7" ht="25.5" outlineLevel="2" x14ac:dyDescent="0.25">
      <c r="A913" s="161" t="s">
        <v>374</v>
      </c>
      <c r="B913" s="160" t="s">
        <v>364</v>
      </c>
      <c r="C913" s="160" t="s">
        <v>373</v>
      </c>
      <c r="D913" s="159"/>
      <c r="E913" s="158">
        <v>30885494.649999999</v>
      </c>
      <c r="F913" s="158">
        <v>41391931.289999999</v>
      </c>
      <c r="G913" s="157">
        <v>47177144.359999999</v>
      </c>
    </row>
    <row r="914" spans="1:7" ht="25.5" outlineLevel="3" x14ac:dyDescent="0.25">
      <c r="A914" s="156" t="s">
        <v>372</v>
      </c>
      <c r="B914" s="155" t="s">
        <v>364</v>
      </c>
      <c r="C914" s="155" t="s">
        <v>371</v>
      </c>
      <c r="D914" s="154"/>
      <c r="E914" s="153">
        <v>30885494.649999999</v>
      </c>
      <c r="F914" s="153">
        <v>41391931.289999999</v>
      </c>
      <c r="G914" s="152">
        <v>47177144.359999999</v>
      </c>
    </row>
    <row r="915" spans="1:7" outlineLevel="4" x14ac:dyDescent="0.25">
      <c r="A915" s="151" t="s">
        <v>370</v>
      </c>
      <c r="B915" s="150" t="s">
        <v>364</v>
      </c>
      <c r="C915" s="150" t="s">
        <v>369</v>
      </c>
      <c r="D915" s="149"/>
      <c r="E915" s="148">
        <v>30885494.649999999</v>
      </c>
      <c r="F915" s="148">
        <v>41391931.289999999</v>
      </c>
      <c r="G915" s="147">
        <v>47177144.359999999</v>
      </c>
    </row>
    <row r="916" spans="1:7" outlineLevel="5" x14ac:dyDescent="0.25">
      <c r="A916" s="146" t="s">
        <v>368</v>
      </c>
      <c r="B916" s="145" t="s">
        <v>364</v>
      </c>
      <c r="C916" s="145" t="s">
        <v>367</v>
      </c>
      <c r="D916" s="144"/>
      <c r="E916" s="143">
        <v>30843691.370000001</v>
      </c>
      <c r="F916" s="143">
        <v>41350237.039999999</v>
      </c>
      <c r="G916" s="142">
        <v>47150941.619999997</v>
      </c>
    </row>
    <row r="917" spans="1:7" outlineLevel="6" x14ac:dyDescent="0.25">
      <c r="A917" s="141" t="s">
        <v>365</v>
      </c>
      <c r="B917" s="140" t="s">
        <v>364</v>
      </c>
      <c r="C917" s="140" t="s">
        <v>367</v>
      </c>
      <c r="D917" s="140" t="s">
        <v>362</v>
      </c>
      <c r="E917" s="139">
        <v>30843691.370000001</v>
      </c>
      <c r="F917" s="139">
        <v>41350237.039999999</v>
      </c>
      <c r="G917" s="138">
        <v>47150941.619999997</v>
      </c>
    </row>
    <row r="918" spans="1:7" outlineLevel="5" x14ac:dyDescent="0.25">
      <c r="A918" s="146" t="s">
        <v>366</v>
      </c>
      <c r="B918" s="145" t="s">
        <v>364</v>
      </c>
      <c r="C918" s="145" t="s">
        <v>363</v>
      </c>
      <c r="D918" s="144"/>
      <c r="E918" s="143">
        <v>41803.279999999999</v>
      </c>
      <c r="F918" s="143">
        <v>41694.25</v>
      </c>
      <c r="G918" s="142">
        <v>26202.74</v>
      </c>
    </row>
    <row r="919" spans="1:7" outlineLevel="6" x14ac:dyDescent="0.25">
      <c r="A919" s="141" t="s">
        <v>365</v>
      </c>
      <c r="B919" s="140" t="s">
        <v>364</v>
      </c>
      <c r="C919" s="140" t="s">
        <v>363</v>
      </c>
      <c r="D919" s="140" t="s">
        <v>362</v>
      </c>
      <c r="E919" s="139">
        <v>41803.279999999999</v>
      </c>
      <c r="F919" s="139">
        <v>41694.25</v>
      </c>
      <c r="G919" s="138">
        <v>26202.74</v>
      </c>
    </row>
    <row r="920" spans="1:7" ht="15.75" thickBot="1" x14ac:dyDescent="0.3">
      <c r="A920" s="137"/>
      <c r="B920" s="136"/>
      <c r="C920" s="136"/>
      <c r="D920" s="136"/>
      <c r="E920" s="136"/>
      <c r="F920" s="136"/>
      <c r="G920" s="135"/>
    </row>
    <row r="921" spans="1:7" ht="15.75" thickBot="1" x14ac:dyDescent="0.3">
      <c r="A921" s="134" t="s">
        <v>361</v>
      </c>
      <c r="B921" s="133"/>
      <c r="C921" s="133"/>
      <c r="D921" s="133"/>
      <c r="E921" s="132">
        <v>2927270769.6399999</v>
      </c>
      <c r="F921" s="132">
        <v>2088774316.1900001</v>
      </c>
      <c r="G921" s="131">
        <v>2099776558.8099999</v>
      </c>
    </row>
    <row r="922" spans="1:7" x14ac:dyDescent="0.25">
      <c r="A922" s="130"/>
      <c r="B922" s="130"/>
      <c r="C922" s="130"/>
      <c r="D922" s="130"/>
      <c r="E922" s="130"/>
      <c r="F922" s="130"/>
      <c r="G922" s="130"/>
    </row>
    <row r="923" spans="1:7" x14ac:dyDescent="0.25">
      <c r="A923" s="129"/>
      <c r="B923" s="128"/>
      <c r="C923" s="128"/>
      <c r="D923" s="128"/>
      <c r="E923" s="128"/>
      <c r="F923" s="128"/>
      <c r="G923" s="128"/>
    </row>
  </sheetData>
  <mergeCells count="7">
    <mergeCell ref="A6:G6"/>
    <mergeCell ref="A7:G7"/>
    <mergeCell ref="A8:G8"/>
    <mergeCell ref="A923:G923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7"/>
  <sheetViews>
    <sheetView showGridLines="0" view="pageBreakPreview" zoomScale="78" zoomScaleNormal="100" zoomScaleSheetLayoutView="78" workbookViewId="0">
      <selection activeCell="X22" sqref="X22"/>
    </sheetView>
  </sheetViews>
  <sheetFormatPr defaultRowHeight="15" outlineLevelRow="7" x14ac:dyDescent="0.25"/>
  <cols>
    <col min="1" max="1" width="95.7109375" style="127" customWidth="1"/>
    <col min="2" max="3" width="9.85546875" style="127" customWidth="1"/>
    <col min="4" max="4" width="11.7109375" style="127" customWidth="1"/>
    <col min="5" max="5" width="8.7109375" style="127" customWidth="1"/>
    <col min="6" max="8" width="17.7109375" style="127" customWidth="1"/>
    <col min="9" max="16384" width="9.140625" style="127"/>
  </cols>
  <sheetData>
    <row r="1" spans="1:8" x14ac:dyDescent="0.25">
      <c r="A1" s="182" t="s">
        <v>1240</v>
      </c>
      <c r="B1" s="182"/>
      <c r="C1" s="182"/>
      <c r="D1" s="182"/>
      <c r="E1" s="182"/>
      <c r="F1" s="182"/>
      <c r="G1" s="182"/>
      <c r="H1" s="182"/>
    </row>
    <row r="2" spans="1:8" x14ac:dyDescent="0.25">
      <c r="A2" s="182" t="s">
        <v>31</v>
      </c>
      <c r="B2" s="182"/>
      <c r="C2" s="182"/>
      <c r="D2" s="182"/>
      <c r="E2" s="182"/>
      <c r="F2" s="182"/>
      <c r="G2" s="182"/>
      <c r="H2" s="182"/>
    </row>
    <row r="3" spans="1:8" x14ac:dyDescent="0.25">
      <c r="A3" s="182" t="s">
        <v>1239</v>
      </c>
      <c r="B3" s="182"/>
      <c r="C3" s="182"/>
      <c r="D3" s="182"/>
      <c r="E3" s="182"/>
      <c r="F3" s="182"/>
      <c r="G3" s="182"/>
      <c r="H3" s="182"/>
    </row>
    <row r="6" spans="1:8" ht="15.2" customHeight="1" x14ac:dyDescent="0.25">
      <c r="A6" s="181" t="s">
        <v>1238</v>
      </c>
      <c r="B6" s="180"/>
      <c r="C6" s="180"/>
      <c r="D6" s="180"/>
      <c r="E6" s="180"/>
      <c r="F6" s="180"/>
      <c r="G6" s="180"/>
      <c r="H6" s="180"/>
    </row>
    <row r="7" spans="1:8" ht="15.2" customHeight="1" x14ac:dyDescent="0.25">
      <c r="A7" s="181"/>
      <c r="B7" s="180"/>
      <c r="C7" s="180"/>
      <c r="D7" s="180"/>
      <c r="E7" s="180"/>
      <c r="F7" s="180"/>
      <c r="G7" s="180"/>
      <c r="H7" s="180"/>
    </row>
    <row r="8" spans="1:8" ht="15.2" customHeight="1" x14ac:dyDescent="0.25">
      <c r="A8" s="179" t="s">
        <v>1227</v>
      </c>
      <c r="B8" s="178"/>
      <c r="C8" s="178"/>
      <c r="D8" s="178"/>
      <c r="E8" s="178"/>
      <c r="F8" s="178"/>
      <c r="G8" s="178"/>
      <c r="H8" s="178"/>
    </row>
    <row r="9" spans="1:8" ht="63.75" x14ac:dyDescent="0.25">
      <c r="A9" s="177" t="s">
        <v>1226</v>
      </c>
      <c r="B9" s="176" t="s">
        <v>1237</v>
      </c>
      <c r="C9" s="176" t="s">
        <v>1225</v>
      </c>
      <c r="D9" s="176" t="s">
        <v>1224</v>
      </c>
      <c r="E9" s="176" t="s">
        <v>1236</v>
      </c>
      <c r="F9" s="176" t="s">
        <v>1222</v>
      </c>
      <c r="G9" s="176" t="s">
        <v>1221</v>
      </c>
      <c r="H9" s="175" t="s">
        <v>1220</v>
      </c>
    </row>
    <row r="10" spans="1:8" x14ac:dyDescent="0.25">
      <c r="A10" s="174" t="s">
        <v>1219</v>
      </c>
      <c r="B10" s="173" t="s">
        <v>1218</v>
      </c>
      <c r="C10" s="173" t="s">
        <v>1217</v>
      </c>
      <c r="D10" s="173" t="s">
        <v>1216</v>
      </c>
      <c r="E10" s="173" t="s">
        <v>1215</v>
      </c>
      <c r="F10" s="173" t="s">
        <v>1214</v>
      </c>
      <c r="G10" s="173" t="s">
        <v>1213</v>
      </c>
      <c r="H10" s="172" t="s">
        <v>1235</v>
      </c>
    </row>
    <row r="11" spans="1:8" ht="15.75" thickBot="1" x14ac:dyDescent="0.3">
      <c r="A11" s="171" t="s">
        <v>1234</v>
      </c>
      <c r="B11" s="170" t="s">
        <v>74</v>
      </c>
      <c r="C11" s="169"/>
      <c r="D11" s="169"/>
      <c r="E11" s="169"/>
      <c r="F11" s="168">
        <v>5717044.96</v>
      </c>
      <c r="G11" s="168">
        <v>5551151.5700000003</v>
      </c>
      <c r="H11" s="167">
        <v>5691151.5700000003</v>
      </c>
    </row>
    <row r="12" spans="1:8" outlineLevel="1" x14ac:dyDescent="0.25">
      <c r="A12" s="166" t="s">
        <v>1212</v>
      </c>
      <c r="B12" s="165" t="s">
        <v>74</v>
      </c>
      <c r="C12" s="165" t="s">
        <v>1211</v>
      </c>
      <c r="D12" s="164"/>
      <c r="E12" s="164"/>
      <c r="F12" s="163">
        <v>5265863.88</v>
      </c>
      <c r="G12" s="163">
        <v>5125863.88</v>
      </c>
      <c r="H12" s="162">
        <v>5265863.88</v>
      </c>
    </row>
    <row r="13" spans="1:8" ht="25.5" outlineLevel="2" x14ac:dyDescent="0.25">
      <c r="A13" s="161" t="s">
        <v>1210</v>
      </c>
      <c r="B13" s="160" t="s">
        <v>74</v>
      </c>
      <c r="C13" s="160" t="s">
        <v>1205</v>
      </c>
      <c r="D13" s="159"/>
      <c r="E13" s="159"/>
      <c r="F13" s="158">
        <v>3103223.27</v>
      </c>
      <c r="G13" s="158">
        <v>3043223.27</v>
      </c>
      <c r="H13" s="157">
        <v>3103223.27</v>
      </c>
    </row>
    <row r="14" spans="1:8" outlineLevel="3" x14ac:dyDescent="0.25">
      <c r="A14" s="156" t="s">
        <v>560</v>
      </c>
      <c r="B14" s="155" t="s">
        <v>74</v>
      </c>
      <c r="C14" s="155" t="s">
        <v>1205</v>
      </c>
      <c r="D14" s="155" t="s">
        <v>559</v>
      </c>
      <c r="E14" s="154"/>
      <c r="F14" s="153">
        <v>3103223.27</v>
      </c>
      <c r="G14" s="153">
        <v>3043223.27</v>
      </c>
      <c r="H14" s="152">
        <v>3103223.27</v>
      </c>
    </row>
    <row r="15" spans="1:8" ht="25.5" outlineLevel="6" x14ac:dyDescent="0.25">
      <c r="A15" s="141" t="s">
        <v>1209</v>
      </c>
      <c r="B15" s="140" t="s">
        <v>74</v>
      </c>
      <c r="C15" s="140" t="s">
        <v>1205</v>
      </c>
      <c r="D15" s="140" t="s">
        <v>1208</v>
      </c>
      <c r="E15" s="187"/>
      <c r="F15" s="139">
        <v>2831989</v>
      </c>
      <c r="G15" s="139">
        <v>2831989</v>
      </c>
      <c r="H15" s="138">
        <v>2831989</v>
      </c>
    </row>
    <row r="16" spans="1:8" ht="38.25" outlineLevel="7" x14ac:dyDescent="0.25">
      <c r="A16" s="186" t="s">
        <v>542</v>
      </c>
      <c r="B16" s="185" t="s">
        <v>74</v>
      </c>
      <c r="C16" s="185" t="s">
        <v>1205</v>
      </c>
      <c r="D16" s="185" t="s">
        <v>1208</v>
      </c>
      <c r="E16" s="185" t="s">
        <v>541</v>
      </c>
      <c r="F16" s="184">
        <v>2831989</v>
      </c>
      <c r="G16" s="184">
        <v>2831989</v>
      </c>
      <c r="H16" s="183">
        <v>2831989</v>
      </c>
    </row>
    <row r="17" spans="1:8" ht="25.5" outlineLevel="6" x14ac:dyDescent="0.25">
      <c r="A17" s="141" t="s">
        <v>1207</v>
      </c>
      <c r="B17" s="140" t="s">
        <v>74</v>
      </c>
      <c r="C17" s="140" t="s">
        <v>1205</v>
      </c>
      <c r="D17" s="140" t="s">
        <v>1206</v>
      </c>
      <c r="E17" s="187"/>
      <c r="F17" s="139">
        <v>211234.27</v>
      </c>
      <c r="G17" s="139">
        <v>211234.27</v>
      </c>
      <c r="H17" s="138">
        <v>211234.27</v>
      </c>
    </row>
    <row r="18" spans="1:8" ht="38.25" outlineLevel="7" x14ac:dyDescent="0.25">
      <c r="A18" s="186" t="s">
        <v>542</v>
      </c>
      <c r="B18" s="185" t="s">
        <v>74</v>
      </c>
      <c r="C18" s="185" t="s">
        <v>1205</v>
      </c>
      <c r="D18" s="185" t="s">
        <v>1206</v>
      </c>
      <c r="E18" s="185" t="s">
        <v>541</v>
      </c>
      <c r="F18" s="184">
        <v>93600</v>
      </c>
      <c r="G18" s="184">
        <v>93600</v>
      </c>
      <c r="H18" s="183">
        <v>93600</v>
      </c>
    </row>
    <row r="19" spans="1:8" outlineLevel="7" x14ac:dyDescent="0.25">
      <c r="A19" s="186" t="s">
        <v>442</v>
      </c>
      <c r="B19" s="185" t="s">
        <v>74</v>
      </c>
      <c r="C19" s="185" t="s">
        <v>1205</v>
      </c>
      <c r="D19" s="185" t="s">
        <v>1206</v>
      </c>
      <c r="E19" s="185" t="s">
        <v>440</v>
      </c>
      <c r="F19" s="184">
        <v>117634.27</v>
      </c>
      <c r="G19" s="184">
        <v>117634.27</v>
      </c>
      <c r="H19" s="183">
        <v>117634.27</v>
      </c>
    </row>
    <row r="20" spans="1:8" ht="25.5" outlineLevel="6" x14ac:dyDescent="0.25">
      <c r="A20" s="141" t="s">
        <v>431</v>
      </c>
      <c r="B20" s="140" t="s">
        <v>74</v>
      </c>
      <c r="C20" s="140" t="s">
        <v>1205</v>
      </c>
      <c r="D20" s="140" t="s">
        <v>1200</v>
      </c>
      <c r="E20" s="187"/>
      <c r="F20" s="139">
        <v>60000</v>
      </c>
      <c r="G20" s="139">
        <v>0</v>
      </c>
      <c r="H20" s="138">
        <v>60000</v>
      </c>
    </row>
    <row r="21" spans="1:8" ht="38.25" outlineLevel="7" x14ac:dyDescent="0.25">
      <c r="A21" s="186" t="s">
        <v>542</v>
      </c>
      <c r="B21" s="185" t="s">
        <v>74</v>
      </c>
      <c r="C21" s="185" t="s">
        <v>1205</v>
      </c>
      <c r="D21" s="185" t="s">
        <v>1200</v>
      </c>
      <c r="E21" s="185" t="s">
        <v>541</v>
      </c>
      <c r="F21" s="184">
        <v>60000</v>
      </c>
      <c r="G21" s="184">
        <v>0</v>
      </c>
      <c r="H21" s="183">
        <v>60000</v>
      </c>
    </row>
    <row r="22" spans="1:8" ht="25.5" outlineLevel="2" x14ac:dyDescent="0.25">
      <c r="A22" s="161" t="s">
        <v>1204</v>
      </c>
      <c r="B22" s="160" t="s">
        <v>74</v>
      </c>
      <c r="C22" s="160" t="s">
        <v>1201</v>
      </c>
      <c r="D22" s="159"/>
      <c r="E22" s="159"/>
      <c r="F22" s="158">
        <v>2162640.61</v>
      </c>
      <c r="G22" s="158">
        <v>2082640.61</v>
      </c>
      <c r="H22" s="157">
        <v>2162640.61</v>
      </c>
    </row>
    <row r="23" spans="1:8" outlineLevel="3" x14ac:dyDescent="0.25">
      <c r="A23" s="156" t="s">
        <v>560</v>
      </c>
      <c r="B23" s="155" t="s">
        <v>74</v>
      </c>
      <c r="C23" s="155" t="s">
        <v>1201</v>
      </c>
      <c r="D23" s="155" t="s">
        <v>559</v>
      </c>
      <c r="E23" s="154"/>
      <c r="F23" s="153">
        <v>2162640.61</v>
      </c>
      <c r="G23" s="153">
        <v>2082640.61</v>
      </c>
      <c r="H23" s="152">
        <v>2162640.61</v>
      </c>
    </row>
    <row r="24" spans="1:8" outlineLevel="6" x14ac:dyDescent="0.25">
      <c r="A24" s="141" t="s">
        <v>1179</v>
      </c>
      <c r="B24" s="140" t="s">
        <v>74</v>
      </c>
      <c r="C24" s="140" t="s">
        <v>1201</v>
      </c>
      <c r="D24" s="140" t="s">
        <v>1203</v>
      </c>
      <c r="E24" s="187"/>
      <c r="F24" s="139">
        <v>2009008</v>
      </c>
      <c r="G24" s="139">
        <v>2009008</v>
      </c>
      <c r="H24" s="138">
        <v>2009008</v>
      </c>
    </row>
    <row r="25" spans="1:8" ht="38.25" outlineLevel="7" x14ac:dyDescent="0.25">
      <c r="A25" s="186" t="s">
        <v>542</v>
      </c>
      <c r="B25" s="185" t="s">
        <v>74</v>
      </c>
      <c r="C25" s="185" t="s">
        <v>1201</v>
      </c>
      <c r="D25" s="185" t="s">
        <v>1203</v>
      </c>
      <c r="E25" s="185" t="s">
        <v>541</v>
      </c>
      <c r="F25" s="184">
        <v>2009008</v>
      </c>
      <c r="G25" s="184">
        <v>2009008</v>
      </c>
      <c r="H25" s="183">
        <v>2009008</v>
      </c>
    </row>
    <row r="26" spans="1:8" outlineLevel="6" x14ac:dyDescent="0.25">
      <c r="A26" s="141" t="s">
        <v>1177</v>
      </c>
      <c r="B26" s="140" t="s">
        <v>74</v>
      </c>
      <c r="C26" s="140" t="s">
        <v>1201</v>
      </c>
      <c r="D26" s="140" t="s">
        <v>1202</v>
      </c>
      <c r="E26" s="187"/>
      <c r="F26" s="139">
        <v>73632.61</v>
      </c>
      <c r="G26" s="139">
        <v>73632.61</v>
      </c>
      <c r="H26" s="138">
        <v>73632.61</v>
      </c>
    </row>
    <row r="27" spans="1:8" outlineLevel="7" x14ac:dyDescent="0.25">
      <c r="A27" s="186" t="s">
        <v>442</v>
      </c>
      <c r="B27" s="185" t="s">
        <v>74</v>
      </c>
      <c r="C27" s="185" t="s">
        <v>1201</v>
      </c>
      <c r="D27" s="185" t="s">
        <v>1202</v>
      </c>
      <c r="E27" s="185" t="s">
        <v>440</v>
      </c>
      <c r="F27" s="184">
        <v>73632.61</v>
      </c>
      <c r="G27" s="184">
        <v>73632.61</v>
      </c>
      <c r="H27" s="183">
        <v>73632.61</v>
      </c>
    </row>
    <row r="28" spans="1:8" ht="25.5" outlineLevel="6" x14ac:dyDescent="0.25">
      <c r="A28" s="141" t="s">
        <v>431</v>
      </c>
      <c r="B28" s="140" t="s">
        <v>74</v>
      </c>
      <c r="C28" s="140" t="s">
        <v>1201</v>
      </c>
      <c r="D28" s="140" t="s">
        <v>1200</v>
      </c>
      <c r="E28" s="187"/>
      <c r="F28" s="139">
        <v>80000</v>
      </c>
      <c r="G28" s="139">
        <v>0</v>
      </c>
      <c r="H28" s="138">
        <v>80000</v>
      </c>
    </row>
    <row r="29" spans="1:8" ht="38.25" outlineLevel="7" x14ac:dyDescent="0.25">
      <c r="A29" s="186" t="s">
        <v>542</v>
      </c>
      <c r="B29" s="185" t="s">
        <v>74</v>
      </c>
      <c r="C29" s="185" t="s">
        <v>1201</v>
      </c>
      <c r="D29" s="185" t="s">
        <v>1200</v>
      </c>
      <c r="E29" s="185" t="s">
        <v>541</v>
      </c>
      <c r="F29" s="184">
        <v>80000</v>
      </c>
      <c r="G29" s="184">
        <v>0</v>
      </c>
      <c r="H29" s="183">
        <v>80000</v>
      </c>
    </row>
    <row r="30" spans="1:8" outlineLevel="1" x14ac:dyDescent="0.25">
      <c r="A30" s="166" t="s">
        <v>1037</v>
      </c>
      <c r="B30" s="165" t="s">
        <v>74</v>
      </c>
      <c r="C30" s="165" t="s">
        <v>1036</v>
      </c>
      <c r="D30" s="164"/>
      <c r="E30" s="164"/>
      <c r="F30" s="163">
        <v>30700</v>
      </c>
      <c r="G30" s="163">
        <v>4806.6099999999997</v>
      </c>
      <c r="H30" s="162">
        <v>4806.6099999999997</v>
      </c>
    </row>
    <row r="31" spans="1:8" outlineLevel="2" x14ac:dyDescent="0.25">
      <c r="A31" s="161" t="s">
        <v>995</v>
      </c>
      <c r="B31" s="160" t="s">
        <v>74</v>
      </c>
      <c r="C31" s="160" t="s">
        <v>992</v>
      </c>
      <c r="D31" s="159"/>
      <c r="E31" s="159"/>
      <c r="F31" s="158">
        <v>30700</v>
      </c>
      <c r="G31" s="158">
        <v>4806.6099999999997</v>
      </c>
      <c r="H31" s="157">
        <v>4806.6099999999997</v>
      </c>
    </row>
    <row r="32" spans="1:8" outlineLevel="3" x14ac:dyDescent="0.25">
      <c r="A32" s="156" t="s">
        <v>560</v>
      </c>
      <c r="B32" s="155" t="s">
        <v>74</v>
      </c>
      <c r="C32" s="155" t="s">
        <v>992</v>
      </c>
      <c r="D32" s="155" t="s">
        <v>559</v>
      </c>
      <c r="E32" s="154"/>
      <c r="F32" s="153">
        <v>30700</v>
      </c>
      <c r="G32" s="153">
        <v>4806.6099999999997</v>
      </c>
      <c r="H32" s="152">
        <v>4806.6099999999997</v>
      </c>
    </row>
    <row r="33" spans="1:8" ht="25.5" outlineLevel="6" x14ac:dyDescent="0.25">
      <c r="A33" s="141" t="s">
        <v>115</v>
      </c>
      <c r="B33" s="140" t="s">
        <v>74</v>
      </c>
      <c r="C33" s="140" t="s">
        <v>992</v>
      </c>
      <c r="D33" s="140" t="s">
        <v>994</v>
      </c>
      <c r="E33" s="187"/>
      <c r="F33" s="139">
        <v>20047.099999999999</v>
      </c>
      <c r="G33" s="139">
        <v>3138.72</v>
      </c>
      <c r="H33" s="138">
        <v>3138.72</v>
      </c>
    </row>
    <row r="34" spans="1:8" outlineLevel="7" x14ac:dyDescent="0.25">
      <c r="A34" s="186" t="s">
        <v>442</v>
      </c>
      <c r="B34" s="185" t="s">
        <v>74</v>
      </c>
      <c r="C34" s="185" t="s">
        <v>992</v>
      </c>
      <c r="D34" s="185" t="s">
        <v>994</v>
      </c>
      <c r="E34" s="185" t="s">
        <v>440</v>
      </c>
      <c r="F34" s="184">
        <v>20047.099999999999</v>
      </c>
      <c r="G34" s="184">
        <v>3138.72</v>
      </c>
      <c r="H34" s="183">
        <v>3138.72</v>
      </c>
    </row>
    <row r="35" spans="1:8" ht="25.5" outlineLevel="6" x14ac:dyDescent="0.25">
      <c r="A35" s="141" t="s">
        <v>993</v>
      </c>
      <c r="B35" s="140" t="s">
        <v>74</v>
      </c>
      <c r="C35" s="140" t="s">
        <v>992</v>
      </c>
      <c r="D35" s="140" t="s">
        <v>991</v>
      </c>
      <c r="E35" s="187"/>
      <c r="F35" s="139">
        <v>10652.9</v>
      </c>
      <c r="G35" s="139">
        <v>1667.89</v>
      </c>
      <c r="H35" s="138">
        <v>1667.89</v>
      </c>
    </row>
    <row r="36" spans="1:8" outlineLevel="7" x14ac:dyDescent="0.25">
      <c r="A36" s="186" t="s">
        <v>442</v>
      </c>
      <c r="B36" s="185" t="s">
        <v>74</v>
      </c>
      <c r="C36" s="185" t="s">
        <v>992</v>
      </c>
      <c r="D36" s="185" t="s">
        <v>991</v>
      </c>
      <c r="E36" s="185" t="s">
        <v>440</v>
      </c>
      <c r="F36" s="184">
        <v>10652.9</v>
      </c>
      <c r="G36" s="184">
        <v>1667.89</v>
      </c>
      <c r="H36" s="183">
        <v>1667.89</v>
      </c>
    </row>
    <row r="37" spans="1:8" outlineLevel="1" x14ac:dyDescent="0.25">
      <c r="A37" s="166" t="s">
        <v>564</v>
      </c>
      <c r="B37" s="165" t="s">
        <v>74</v>
      </c>
      <c r="C37" s="165" t="s">
        <v>563</v>
      </c>
      <c r="D37" s="164"/>
      <c r="E37" s="164"/>
      <c r="F37" s="163">
        <v>420481.08</v>
      </c>
      <c r="G37" s="163">
        <v>420481.08</v>
      </c>
      <c r="H37" s="162">
        <v>420481.08</v>
      </c>
    </row>
    <row r="38" spans="1:8" outlineLevel="2" x14ac:dyDescent="0.25">
      <c r="A38" s="161" t="s">
        <v>562</v>
      </c>
      <c r="B38" s="160" t="s">
        <v>74</v>
      </c>
      <c r="C38" s="160" t="s">
        <v>557</v>
      </c>
      <c r="D38" s="159"/>
      <c r="E38" s="159"/>
      <c r="F38" s="158">
        <v>420481.08</v>
      </c>
      <c r="G38" s="158">
        <v>420481.08</v>
      </c>
      <c r="H38" s="157">
        <v>420481.08</v>
      </c>
    </row>
    <row r="39" spans="1:8" outlineLevel="3" x14ac:dyDescent="0.25">
      <c r="A39" s="156" t="s">
        <v>560</v>
      </c>
      <c r="B39" s="155" t="s">
        <v>74</v>
      </c>
      <c r="C39" s="155" t="s">
        <v>557</v>
      </c>
      <c r="D39" s="155" t="s">
        <v>559</v>
      </c>
      <c r="E39" s="154"/>
      <c r="F39" s="153">
        <v>420481.08</v>
      </c>
      <c r="G39" s="153">
        <v>420481.08</v>
      </c>
      <c r="H39" s="152">
        <v>420481.08</v>
      </c>
    </row>
    <row r="40" spans="1:8" outlineLevel="6" x14ac:dyDescent="0.25">
      <c r="A40" s="141" t="s">
        <v>558</v>
      </c>
      <c r="B40" s="140" t="s">
        <v>74</v>
      </c>
      <c r="C40" s="140" t="s">
        <v>557</v>
      </c>
      <c r="D40" s="140" t="s">
        <v>556</v>
      </c>
      <c r="E40" s="187"/>
      <c r="F40" s="139">
        <v>420481.08</v>
      </c>
      <c r="G40" s="139">
        <v>420481.08</v>
      </c>
      <c r="H40" s="138">
        <v>420481.08</v>
      </c>
    </row>
    <row r="41" spans="1:8" outlineLevel="7" x14ac:dyDescent="0.25">
      <c r="A41" s="186" t="s">
        <v>478</v>
      </c>
      <c r="B41" s="185" t="s">
        <v>74</v>
      </c>
      <c r="C41" s="185" t="s">
        <v>557</v>
      </c>
      <c r="D41" s="185" t="s">
        <v>556</v>
      </c>
      <c r="E41" s="185" t="s">
        <v>476</v>
      </c>
      <c r="F41" s="184">
        <v>420481.08</v>
      </c>
      <c r="G41" s="184">
        <v>420481.08</v>
      </c>
      <c r="H41" s="183">
        <v>420481.08</v>
      </c>
    </row>
    <row r="42" spans="1:8" ht="15.75" thickBot="1" x14ac:dyDescent="0.3">
      <c r="A42" s="171" t="s">
        <v>1233</v>
      </c>
      <c r="B42" s="170" t="s">
        <v>1</v>
      </c>
      <c r="C42" s="169"/>
      <c r="D42" s="169"/>
      <c r="E42" s="169"/>
      <c r="F42" s="168">
        <v>1486834979.6500001</v>
      </c>
      <c r="G42" s="168">
        <v>683519236.70000005</v>
      </c>
      <c r="H42" s="167">
        <v>687937516.47000003</v>
      </c>
    </row>
    <row r="43" spans="1:8" outlineLevel="1" x14ac:dyDescent="0.25">
      <c r="A43" s="166" t="s">
        <v>1212</v>
      </c>
      <c r="B43" s="165" t="s">
        <v>1</v>
      </c>
      <c r="C43" s="165" t="s">
        <v>1211</v>
      </c>
      <c r="D43" s="164"/>
      <c r="E43" s="164"/>
      <c r="F43" s="163">
        <v>398881676.73000002</v>
      </c>
      <c r="G43" s="163">
        <v>387914535.67000002</v>
      </c>
      <c r="H43" s="162">
        <v>388911331</v>
      </c>
    </row>
    <row r="44" spans="1:8" ht="25.5" outlineLevel="2" x14ac:dyDescent="0.25">
      <c r="A44" s="161" t="s">
        <v>1199</v>
      </c>
      <c r="B44" s="160" t="s">
        <v>1</v>
      </c>
      <c r="C44" s="160" t="s">
        <v>1190</v>
      </c>
      <c r="D44" s="159"/>
      <c r="E44" s="159"/>
      <c r="F44" s="158">
        <v>63975767.229999997</v>
      </c>
      <c r="G44" s="158">
        <v>62482354.200000003</v>
      </c>
      <c r="H44" s="157">
        <v>62570245.530000001</v>
      </c>
    </row>
    <row r="45" spans="1:8" ht="25.5" outlineLevel="3" x14ac:dyDescent="0.25">
      <c r="A45" s="156" t="s">
        <v>388</v>
      </c>
      <c r="B45" s="155" t="s">
        <v>1</v>
      </c>
      <c r="C45" s="155" t="s">
        <v>1190</v>
      </c>
      <c r="D45" s="155" t="s">
        <v>387</v>
      </c>
      <c r="E45" s="154"/>
      <c r="F45" s="153">
        <v>63975767.229999997</v>
      </c>
      <c r="G45" s="153">
        <v>62482354.200000003</v>
      </c>
      <c r="H45" s="152">
        <v>62570245.530000001</v>
      </c>
    </row>
    <row r="46" spans="1:8" ht="25.5" outlineLevel="4" x14ac:dyDescent="0.25">
      <c r="A46" s="151" t="s">
        <v>386</v>
      </c>
      <c r="B46" s="150" t="s">
        <v>1</v>
      </c>
      <c r="C46" s="150" t="s">
        <v>1190</v>
      </c>
      <c r="D46" s="150" t="s">
        <v>385</v>
      </c>
      <c r="E46" s="149"/>
      <c r="F46" s="148">
        <v>63975767.229999997</v>
      </c>
      <c r="G46" s="148">
        <v>62482354.200000003</v>
      </c>
      <c r="H46" s="147">
        <v>62570245.530000001</v>
      </c>
    </row>
    <row r="47" spans="1:8" ht="25.5" outlineLevel="5" x14ac:dyDescent="0.25">
      <c r="A47" s="146" t="s">
        <v>1065</v>
      </c>
      <c r="B47" s="145" t="s">
        <v>1</v>
      </c>
      <c r="C47" s="145" t="s">
        <v>1190</v>
      </c>
      <c r="D47" s="145" t="s">
        <v>1064</v>
      </c>
      <c r="E47" s="144"/>
      <c r="F47" s="143">
        <v>63975767.229999997</v>
      </c>
      <c r="G47" s="143">
        <v>62482354.200000003</v>
      </c>
      <c r="H47" s="142">
        <v>62570245.530000001</v>
      </c>
    </row>
    <row r="48" spans="1:8" ht="25.5" outlineLevel="6" x14ac:dyDescent="0.25">
      <c r="A48" s="141" t="s">
        <v>1198</v>
      </c>
      <c r="B48" s="140" t="s">
        <v>1</v>
      </c>
      <c r="C48" s="140" t="s">
        <v>1190</v>
      </c>
      <c r="D48" s="140" t="s">
        <v>1197</v>
      </c>
      <c r="E48" s="187"/>
      <c r="F48" s="139">
        <v>2108444.23</v>
      </c>
      <c r="G48" s="139">
        <v>2108444.23</v>
      </c>
      <c r="H48" s="138">
        <v>2108444.23</v>
      </c>
    </row>
    <row r="49" spans="1:8" ht="38.25" outlineLevel="7" x14ac:dyDescent="0.25">
      <c r="A49" s="186" t="s">
        <v>542</v>
      </c>
      <c r="B49" s="185" t="s">
        <v>1</v>
      </c>
      <c r="C49" s="185" t="s">
        <v>1190</v>
      </c>
      <c r="D49" s="185" t="s">
        <v>1197</v>
      </c>
      <c r="E49" s="185" t="s">
        <v>541</v>
      </c>
      <c r="F49" s="184">
        <v>2108444.23</v>
      </c>
      <c r="G49" s="184">
        <v>2108444.23</v>
      </c>
      <c r="H49" s="183">
        <v>2108444.23</v>
      </c>
    </row>
    <row r="50" spans="1:8" ht="25.5" outlineLevel="6" x14ac:dyDescent="0.25">
      <c r="A50" s="141" t="s">
        <v>1196</v>
      </c>
      <c r="B50" s="140" t="s">
        <v>1</v>
      </c>
      <c r="C50" s="140" t="s">
        <v>1190</v>
      </c>
      <c r="D50" s="140" t="s">
        <v>1195</v>
      </c>
      <c r="E50" s="187"/>
      <c r="F50" s="139">
        <v>238340</v>
      </c>
      <c r="G50" s="139">
        <v>238340</v>
      </c>
      <c r="H50" s="138">
        <v>238340</v>
      </c>
    </row>
    <row r="51" spans="1:8" ht="38.25" outlineLevel="7" x14ac:dyDescent="0.25">
      <c r="A51" s="186" t="s">
        <v>542</v>
      </c>
      <c r="B51" s="185" t="s">
        <v>1</v>
      </c>
      <c r="C51" s="185" t="s">
        <v>1190</v>
      </c>
      <c r="D51" s="185" t="s">
        <v>1195</v>
      </c>
      <c r="E51" s="185" t="s">
        <v>541</v>
      </c>
      <c r="F51" s="184">
        <v>92548</v>
      </c>
      <c r="G51" s="184">
        <v>92548</v>
      </c>
      <c r="H51" s="183">
        <v>92548</v>
      </c>
    </row>
    <row r="52" spans="1:8" outlineLevel="7" x14ac:dyDescent="0.25">
      <c r="A52" s="186" t="s">
        <v>442</v>
      </c>
      <c r="B52" s="185" t="s">
        <v>1</v>
      </c>
      <c r="C52" s="185" t="s">
        <v>1190</v>
      </c>
      <c r="D52" s="185" t="s">
        <v>1195</v>
      </c>
      <c r="E52" s="185" t="s">
        <v>440</v>
      </c>
      <c r="F52" s="184">
        <v>145792</v>
      </c>
      <c r="G52" s="184">
        <v>145792</v>
      </c>
      <c r="H52" s="183">
        <v>145792</v>
      </c>
    </row>
    <row r="53" spans="1:8" outlineLevel="6" x14ac:dyDescent="0.25">
      <c r="A53" s="141" t="s">
        <v>1179</v>
      </c>
      <c r="B53" s="140" t="s">
        <v>1</v>
      </c>
      <c r="C53" s="140" t="s">
        <v>1190</v>
      </c>
      <c r="D53" s="140" t="s">
        <v>1194</v>
      </c>
      <c r="E53" s="187"/>
      <c r="F53" s="139">
        <v>56328808.439999998</v>
      </c>
      <c r="G53" s="139">
        <v>56328808.439999998</v>
      </c>
      <c r="H53" s="138">
        <v>56328808.439999998</v>
      </c>
    </row>
    <row r="54" spans="1:8" ht="38.25" outlineLevel="7" x14ac:dyDescent="0.25">
      <c r="A54" s="186" t="s">
        <v>542</v>
      </c>
      <c r="B54" s="185" t="s">
        <v>1</v>
      </c>
      <c r="C54" s="185" t="s">
        <v>1190</v>
      </c>
      <c r="D54" s="185" t="s">
        <v>1194</v>
      </c>
      <c r="E54" s="185" t="s">
        <v>541</v>
      </c>
      <c r="F54" s="184">
        <v>56328808.439999998</v>
      </c>
      <c r="G54" s="184">
        <v>56328808.439999998</v>
      </c>
      <c r="H54" s="183">
        <v>56328808.439999998</v>
      </c>
    </row>
    <row r="55" spans="1:8" outlineLevel="6" x14ac:dyDescent="0.25">
      <c r="A55" s="141" t="s">
        <v>1177</v>
      </c>
      <c r="B55" s="140" t="s">
        <v>1</v>
      </c>
      <c r="C55" s="140" t="s">
        <v>1190</v>
      </c>
      <c r="D55" s="140" t="s">
        <v>1193</v>
      </c>
      <c r="E55" s="187"/>
      <c r="F55" s="139">
        <v>3399906.99</v>
      </c>
      <c r="G55" s="139">
        <v>2294424.9900000002</v>
      </c>
      <c r="H55" s="138">
        <v>2382316.3199999998</v>
      </c>
    </row>
    <row r="56" spans="1:8" ht="38.25" outlineLevel="7" x14ac:dyDescent="0.25">
      <c r="A56" s="186" t="s">
        <v>542</v>
      </c>
      <c r="B56" s="185" t="s">
        <v>1</v>
      </c>
      <c r="C56" s="185" t="s">
        <v>1190</v>
      </c>
      <c r="D56" s="185" t="s">
        <v>1193</v>
      </c>
      <c r="E56" s="185" t="s">
        <v>541</v>
      </c>
      <c r="F56" s="184">
        <v>44992</v>
      </c>
      <c r="G56" s="184">
        <v>43952</v>
      </c>
      <c r="H56" s="183">
        <v>42948</v>
      </c>
    </row>
    <row r="57" spans="1:8" outlineLevel="7" x14ac:dyDescent="0.25">
      <c r="A57" s="186" t="s">
        <v>442</v>
      </c>
      <c r="B57" s="185" t="s">
        <v>1</v>
      </c>
      <c r="C57" s="185" t="s">
        <v>1190</v>
      </c>
      <c r="D57" s="185" t="s">
        <v>1193</v>
      </c>
      <c r="E57" s="185" t="s">
        <v>440</v>
      </c>
      <c r="F57" s="184">
        <v>3354914.99</v>
      </c>
      <c r="G57" s="184">
        <v>2250472.9900000002</v>
      </c>
      <c r="H57" s="183">
        <v>2339368.3199999998</v>
      </c>
    </row>
    <row r="58" spans="1:8" ht="25.5" outlineLevel="6" x14ac:dyDescent="0.25">
      <c r="A58" s="141" t="s">
        <v>1192</v>
      </c>
      <c r="B58" s="140" t="s">
        <v>1</v>
      </c>
      <c r="C58" s="140" t="s">
        <v>1190</v>
      </c>
      <c r="D58" s="140" t="s">
        <v>1191</v>
      </c>
      <c r="E58" s="187"/>
      <c r="F58" s="139">
        <v>387931.03</v>
      </c>
      <c r="G58" s="139">
        <v>0</v>
      </c>
      <c r="H58" s="138">
        <v>0</v>
      </c>
    </row>
    <row r="59" spans="1:8" ht="38.25" outlineLevel="7" x14ac:dyDescent="0.25">
      <c r="A59" s="186" t="s">
        <v>542</v>
      </c>
      <c r="B59" s="185" t="s">
        <v>1</v>
      </c>
      <c r="C59" s="185" t="s">
        <v>1190</v>
      </c>
      <c r="D59" s="185" t="s">
        <v>1191</v>
      </c>
      <c r="E59" s="185" t="s">
        <v>541</v>
      </c>
      <c r="F59" s="184">
        <v>387931.03</v>
      </c>
      <c r="G59" s="184">
        <v>0</v>
      </c>
      <c r="H59" s="183">
        <v>0</v>
      </c>
    </row>
    <row r="60" spans="1:8" ht="25.5" outlineLevel="6" x14ac:dyDescent="0.25">
      <c r="A60" s="141" t="s">
        <v>431</v>
      </c>
      <c r="B60" s="140" t="s">
        <v>1</v>
      </c>
      <c r="C60" s="140" t="s">
        <v>1190</v>
      </c>
      <c r="D60" s="140" t="s">
        <v>1189</v>
      </c>
      <c r="E60" s="187"/>
      <c r="F60" s="139">
        <v>1512336.54</v>
      </c>
      <c r="G60" s="139">
        <v>1512336.54</v>
      </c>
      <c r="H60" s="138">
        <v>1512336.54</v>
      </c>
    </row>
    <row r="61" spans="1:8" ht="38.25" outlineLevel="7" x14ac:dyDescent="0.25">
      <c r="A61" s="186" t="s">
        <v>542</v>
      </c>
      <c r="B61" s="185" t="s">
        <v>1</v>
      </c>
      <c r="C61" s="185" t="s">
        <v>1190</v>
      </c>
      <c r="D61" s="185" t="s">
        <v>1189</v>
      </c>
      <c r="E61" s="185" t="s">
        <v>541</v>
      </c>
      <c r="F61" s="184">
        <v>1512336.54</v>
      </c>
      <c r="G61" s="184">
        <v>1512336.54</v>
      </c>
      <c r="H61" s="183">
        <v>1512336.54</v>
      </c>
    </row>
    <row r="62" spans="1:8" outlineLevel="2" x14ac:dyDescent="0.25">
      <c r="A62" s="161" t="s">
        <v>1188</v>
      </c>
      <c r="B62" s="160" t="s">
        <v>1</v>
      </c>
      <c r="C62" s="160" t="s">
        <v>1186</v>
      </c>
      <c r="D62" s="159"/>
      <c r="E62" s="159"/>
      <c r="F62" s="158">
        <v>2470.77</v>
      </c>
      <c r="G62" s="158">
        <v>23632.42</v>
      </c>
      <c r="H62" s="157">
        <v>1021.42</v>
      </c>
    </row>
    <row r="63" spans="1:8" ht="25.5" outlineLevel="3" x14ac:dyDescent="0.25">
      <c r="A63" s="156" t="s">
        <v>388</v>
      </c>
      <c r="B63" s="155" t="s">
        <v>1</v>
      </c>
      <c r="C63" s="155" t="s">
        <v>1186</v>
      </c>
      <c r="D63" s="155" t="s">
        <v>387</v>
      </c>
      <c r="E63" s="154"/>
      <c r="F63" s="153">
        <v>2470.77</v>
      </c>
      <c r="G63" s="153">
        <v>23632.42</v>
      </c>
      <c r="H63" s="152">
        <v>1021.42</v>
      </c>
    </row>
    <row r="64" spans="1:8" ht="25.5" outlineLevel="4" x14ac:dyDescent="0.25">
      <c r="A64" s="151" t="s">
        <v>386</v>
      </c>
      <c r="B64" s="150" t="s">
        <v>1</v>
      </c>
      <c r="C64" s="150" t="s">
        <v>1186</v>
      </c>
      <c r="D64" s="150" t="s">
        <v>385</v>
      </c>
      <c r="E64" s="149"/>
      <c r="F64" s="148">
        <v>2470.77</v>
      </c>
      <c r="G64" s="148">
        <v>23632.42</v>
      </c>
      <c r="H64" s="147">
        <v>1021.42</v>
      </c>
    </row>
    <row r="65" spans="1:8" ht="25.5" outlineLevel="5" x14ac:dyDescent="0.25">
      <c r="A65" s="146" t="s">
        <v>1065</v>
      </c>
      <c r="B65" s="145" t="s">
        <v>1</v>
      </c>
      <c r="C65" s="145" t="s">
        <v>1186</v>
      </c>
      <c r="D65" s="145" t="s">
        <v>1064</v>
      </c>
      <c r="E65" s="144"/>
      <c r="F65" s="143">
        <v>2470.77</v>
      </c>
      <c r="G65" s="143">
        <v>23632.42</v>
      </c>
      <c r="H65" s="142">
        <v>1021.42</v>
      </c>
    </row>
    <row r="66" spans="1:8" ht="25.5" outlineLevel="6" x14ac:dyDescent="0.25">
      <c r="A66" s="141" t="s">
        <v>1187</v>
      </c>
      <c r="B66" s="140" t="s">
        <v>1</v>
      </c>
      <c r="C66" s="140" t="s">
        <v>1186</v>
      </c>
      <c r="D66" s="140" t="s">
        <v>1185</v>
      </c>
      <c r="E66" s="187"/>
      <c r="F66" s="139">
        <v>2470.77</v>
      </c>
      <c r="G66" s="139">
        <v>23632.42</v>
      </c>
      <c r="H66" s="138">
        <v>1021.42</v>
      </c>
    </row>
    <row r="67" spans="1:8" outlineLevel="7" x14ac:dyDescent="0.25">
      <c r="A67" s="186" t="s">
        <v>442</v>
      </c>
      <c r="B67" s="185" t="s">
        <v>1</v>
      </c>
      <c r="C67" s="185" t="s">
        <v>1186</v>
      </c>
      <c r="D67" s="185" t="s">
        <v>1185</v>
      </c>
      <c r="E67" s="185" t="s">
        <v>440</v>
      </c>
      <c r="F67" s="184">
        <v>2470.77</v>
      </c>
      <c r="G67" s="184">
        <v>23632.42</v>
      </c>
      <c r="H67" s="183">
        <v>1021.42</v>
      </c>
    </row>
    <row r="68" spans="1:8" outlineLevel="2" x14ac:dyDescent="0.25">
      <c r="A68" s="161" t="s">
        <v>1173</v>
      </c>
      <c r="B68" s="160" t="s">
        <v>1</v>
      </c>
      <c r="C68" s="160" t="s">
        <v>1171</v>
      </c>
      <c r="D68" s="159"/>
      <c r="E68" s="159"/>
      <c r="F68" s="158">
        <v>1541869.34</v>
      </c>
      <c r="G68" s="158">
        <v>2000000</v>
      </c>
      <c r="H68" s="157">
        <v>2000000</v>
      </c>
    </row>
    <row r="69" spans="1:8" outlineLevel="3" x14ac:dyDescent="0.25">
      <c r="A69" s="156" t="s">
        <v>569</v>
      </c>
      <c r="B69" s="155" t="s">
        <v>1</v>
      </c>
      <c r="C69" s="155" t="s">
        <v>1171</v>
      </c>
      <c r="D69" s="155" t="s">
        <v>568</v>
      </c>
      <c r="E69" s="154"/>
      <c r="F69" s="153">
        <v>1541869.34</v>
      </c>
      <c r="G69" s="153">
        <v>2000000</v>
      </c>
      <c r="H69" s="152">
        <v>2000000</v>
      </c>
    </row>
    <row r="70" spans="1:8" outlineLevel="6" x14ac:dyDescent="0.25">
      <c r="A70" s="141" t="s">
        <v>1172</v>
      </c>
      <c r="B70" s="140" t="s">
        <v>1</v>
      </c>
      <c r="C70" s="140" t="s">
        <v>1171</v>
      </c>
      <c r="D70" s="140" t="s">
        <v>1170</v>
      </c>
      <c r="E70" s="187"/>
      <c r="F70" s="139">
        <v>1541869.34</v>
      </c>
      <c r="G70" s="139">
        <v>2000000</v>
      </c>
      <c r="H70" s="138">
        <v>2000000</v>
      </c>
    </row>
    <row r="71" spans="1:8" outlineLevel="7" x14ac:dyDescent="0.25">
      <c r="A71" s="186" t="s">
        <v>381</v>
      </c>
      <c r="B71" s="185" t="s">
        <v>1</v>
      </c>
      <c r="C71" s="185" t="s">
        <v>1171</v>
      </c>
      <c r="D71" s="185" t="s">
        <v>1170</v>
      </c>
      <c r="E71" s="185" t="s">
        <v>378</v>
      </c>
      <c r="F71" s="184">
        <v>1541869.34</v>
      </c>
      <c r="G71" s="184">
        <v>2000000</v>
      </c>
      <c r="H71" s="183">
        <v>2000000</v>
      </c>
    </row>
    <row r="72" spans="1:8" outlineLevel="2" x14ac:dyDescent="0.25">
      <c r="A72" s="161" t="s">
        <v>1169</v>
      </c>
      <c r="B72" s="160" t="s">
        <v>1</v>
      </c>
      <c r="C72" s="160" t="s">
        <v>1070</v>
      </c>
      <c r="D72" s="159"/>
      <c r="E72" s="159"/>
      <c r="F72" s="158">
        <v>333361569.38999999</v>
      </c>
      <c r="G72" s="158">
        <v>323408549.05000001</v>
      </c>
      <c r="H72" s="157">
        <v>324340064.05000001</v>
      </c>
    </row>
    <row r="73" spans="1:8" ht="25.5" outlineLevel="3" x14ac:dyDescent="0.25">
      <c r="A73" s="156" t="s">
        <v>516</v>
      </c>
      <c r="B73" s="155" t="s">
        <v>1</v>
      </c>
      <c r="C73" s="155" t="s">
        <v>1070</v>
      </c>
      <c r="D73" s="155" t="s">
        <v>515</v>
      </c>
      <c r="E73" s="154"/>
      <c r="F73" s="153">
        <v>681189.26</v>
      </c>
      <c r="G73" s="153">
        <v>0</v>
      </c>
      <c r="H73" s="152">
        <v>0</v>
      </c>
    </row>
    <row r="74" spans="1:8" ht="25.5" outlineLevel="4" x14ac:dyDescent="0.25">
      <c r="A74" s="151" t="s">
        <v>1168</v>
      </c>
      <c r="B74" s="150" t="s">
        <v>1</v>
      </c>
      <c r="C74" s="150" t="s">
        <v>1070</v>
      </c>
      <c r="D74" s="150" t="s">
        <v>1167</v>
      </c>
      <c r="E74" s="149"/>
      <c r="F74" s="148">
        <v>681189.26</v>
      </c>
      <c r="G74" s="148">
        <v>0</v>
      </c>
      <c r="H74" s="147">
        <v>0</v>
      </c>
    </row>
    <row r="75" spans="1:8" outlineLevel="5" x14ac:dyDescent="0.25">
      <c r="A75" s="146" t="s">
        <v>1166</v>
      </c>
      <c r="B75" s="145" t="s">
        <v>1</v>
      </c>
      <c r="C75" s="145" t="s">
        <v>1070</v>
      </c>
      <c r="D75" s="145" t="s">
        <v>1165</v>
      </c>
      <c r="E75" s="144"/>
      <c r="F75" s="143">
        <v>681189.26</v>
      </c>
      <c r="G75" s="143">
        <v>0</v>
      </c>
      <c r="H75" s="142">
        <v>0</v>
      </c>
    </row>
    <row r="76" spans="1:8" ht="38.25" outlineLevel="6" x14ac:dyDescent="0.25">
      <c r="A76" s="141" t="s">
        <v>1163</v>
      </c>
      <c r="B76" s="140" t="s">
        <v>1</v>
      </c>
      <c r="C76" s="140" t="s">
        <v>1070</v>
      </c>
      <c r="D76" s="140" t="s">
        <v>1162</v>
      </c>
      <c r="E76" s="187"/>
      <c r="F76" s="139">
        <v>681189.26</v>
      </c>
      <c r="G76" s="139">
        <v>0</v>
      </c>
      <c r="H76" s="138">
        <v>0</v>
      </c>
    </row>
    <row r="77" spans="1:8" ht="38.25" outlineLevel="7" x14ac:dyDescent="0.25">
      <c r="A77" s="186" t="s">
        <v>542</v>
      </c>
      <c r="B77" s="185" t="s">
        <v>1</v>
      </c>
      <c r="C77" s="185" t="s">
        <v>1070</v>
      </c>
      <c r="D77" s="185" t="s">
        <v>1162</v>
      </c>
      <c r="E77" s="185" t="s">
        <v>541</v>
      </c>
      <c r="F77" s="184">
        <v>681189.26</v>
      </c>
      <c r="G77" s="184">
        <v>0</v>
      </c>
      <c r="H77" s="183">
        <v>0</v>
      </c>
    </row>
    <row r="78" spans="1:8" ht="25.5" outlineLevel="3" x14ac:dyDescent="0.25">
      <c r="A78" s="156" t="s">
        <v>388</v>
      </c>
      <c r="B78" s="155" t="s">
        <v>1</v>
      </c>
      <c r="C78" s="155" t="s">
        <v>1070</v>
      </c>
      <c r="D78" s="155" t="s">
        <v>387</v>
      </c>
      <c r="E78" s="154"/>
      <c r="F78" s="153">
        <v>331615902.93000001</v>
      </c>
      <c r="G78" s="153">
        <v>322908549.05000001</v>
      </c>
      <c r="H78" s="152">
        <v>323840064.05000001</v>
      </c>
    </row>
    <row r="79" spans="1:8" ht="25.5" outlineLevel="4" x14ac:dyDescent="0.25">
      <c r="A79" s="151" t="s">
        <v>386</v>
      </c>
      <c r="B79" s="150" t="s">
        <v>1</v>
      </c>
      <c r="C79" s="150" t="s">
        <v>1070</v>
      </c>
      <c r="D79" s="150" t="s">
        <v>385</v>
      </c>
      <c r="E79" s="149"/>
      <c r="F79" s="148">
        <v>8735877</v>
      </c>
      <c r="G79" s="148">
        <v>6914760</v>
      </c>
      <c r="H79" s="147">
        <v>6957093</v>
      </c>
    </row>
    <row r="80" spans="1:8" ht="25.5" outlineLevel="5" x14ac:dyDescent="0.25">
      <c r="A80" s="146" t="s">
        <v>1065</v>
      </c>
      <c r="B80" s="145" t="s">
        <v>1</v>
      </c>
      <c r="C80" s="145" t="s">
        <v>1070</v>
      </c>
      <c r="D80" s="145" t="s">
        <v>1064</v>
      </c>
      <c r="E80" s="144"/>
      <c r="F80" s="143">
        <v>6810614</v>
      </c>
      <c r="G80" s="143">
        <v>6848820</v>
      </c>
      <c r="H80" s="142">
        <v>6891153</v>
      </c>
    </row>
    <row r="81" spans="1:8" ht="38.25" outlineLevel="6" x14ac:dyDescent="0.25">
      <c r="A81" s="141" t="s">
        <v>77</v>
      </c>
      <c r="B81" s="140" t="s">
        <v>1</v>
      </c>
      <c r="C81" s="140" t="s">
        <v>1070</v>
      </c>
      <c r="D81" s="140" t="s">
        <v>1161</v>
      </c>
      <c r="E81" s="187"/>
      <c r="F81" s="139">
        <v>40000</v>
      </c>
      <c r="G81" s="139">
        <v>40000</v>
      </c>
      <c r="H81" s="138">
        <v>40000</v>
      </c>
    </row>
    <row r="82" spans="1:8" ht="38.25" outlineLevel="7" x14ac:dyDescent="0.25">
      <c r="A82" s="186" t="s">
        <v>542</v>
      </c>
      <c r="B82" s="185" t="s">
        <v>1</v>
      </c>
      <c r="C82" s="185" t="s">
        <v>1070</v>
      </c>
      <c r="D82" s="185" t="s">
        <v>1161</v>
      </c>
      <c r="E82" s="185" t="s">
        <v>541</v>
      </c>
      <c r="F82" s="184">
        <v>40000</v>
      </c>
      <c r="G82" s="184">
        <v>40000</v>
      </c>
      <c r="H82" s="183">
        <v>40000</v>
      </c>
    </row>
    <row r="83" spans="1:8" ht="38.25" outlineLevel="6" x14ac:dyDescent="0.25">
      <c r="A83" s="141" t="s">
        <v>122</v>
      </c>
      <c r="B83" s="140" t="s">
        <v>1</v>
      </c>
      <c r="C83" s="140" t="s">
        <v>1070</v>
      </c>
      <c r="D83" s="140" t="s">
        <v>1160</v>
      </c>
      <c r="E83" s="187"/>
      <c r="F83" s="139">
        <v>32107</v>
      </c>
      <c r="G83" s="139">
        <v>19480</v>
      </c>
      <c r="H83" s="138">
        <v>19480</v>
      </c>
    </row>
    <row r="84" spans="1:8" ht="38.25" outlineLevel="7" x14ac:dyDescent="0.25">
      <c r="A84" s="186" t="s">
        <v>542</v>
      </c>
      <c r="B84" s="185" t="s">
        <v>1</v>
      </c>
      <c r="C84" s="185" t="s">
        <v>1070</v>
      </c>
      <c r="D84" s="185" t="s">
        <v>1160</v>
      </c>
      <c r="E84" s="185" t="s">
        <v>541</v>
      </c>
      <c r="F84" s="184">
        <v>32107</v>
      </c>
      <c r="G84" s="184">
        <v>19480</v>
      </c>
      <c r="H84" s="183">
        <v>19480</v>
      </c>
    </row>
    <row r="85" spans="1:8" ht="38.25" outlineLevel="6" x14ac:dyDescent="0.25">
      <c r="A85" s="141" t="s">
        <v>1159</v>
      </c>
      <c r="B85" s="140" t="s">
        <v>1</v>
      </c>
      <c r="C85" s="140" t="s">
        <v>1070</v>
      </c>
      <c r="D85" s="140" t="s">
        <v>1158</v>
      </c>
      <c r="E85" s="187"/>
      <c r="F85" s="139">
        <v>3222000</v>
      </c>
      <c r="G85" s="139">
        <v>3222000</v>
      </c>
      <c r="H85" s="138">
        <v>3222000</v>
      </c>
    </row>
    <row r="86" spans="1:8" ht="38.25" outlineLevel="7" x14ac:dyDescent="0.25">
      <c r="A86" s="186" t="s">
        <v>542</v>
      </c>
      <c r="B86" s="185" t="s">
        <v>1</v>
      </c>
      <c r="C86" s="185" t="s">
        <v>1070</v>
      </c>
      <c r="D86" s="185" t="s">
        <v>1158</v>
      </c>
      <c r="E86" s="185" t="s">
        <v>541</v>
      </c>
      <c r="F86" s="184">
        <v>2735650.28</v>
      </c>
      <c r="G86" s="184">
        <v>2718691.78</v>
      </c>
      <c r="H86" s="183">
        <v>2718691.78</v>
      </c>
    </row>
    <row r="87" spans="1:8" outlineLevel="7" x14ac:dyDescent="0.25">
      <c r="A87" s="186" t="s">
        <v>442</v>
      </c>
      <c r="B87" s="185" t="s">
        <v>1</v>
      </c>
      <c r="C87" s="185" t="s">
        <v>1070</v>
      </c>
      <c r="D87" s="185" t="s">
        <v>1158</v>
      </c>
      <c r="E87" s="185" t="s">
        <v>440</v>
      </c>
      <c r="F87" s="184">
        <v>486349.72</v>
      </c>
      <c r="G87" s="184">
        <v>503308.22</v>
      </c>
      <c r="H87" s="183">
        <v>503308.22</v>
      </c>
    </row>
    <row r="88" spans="1:8" ht="38.25" outlineLevel="6" x14ac:dyDescent="0.25">
      <c r="A88" s="141" t="s">
        <v>1157</v>
      </c>
      <c r="B88" s="140" t="s">
        <v>1</v>
      </c>
      <c r="C88" s="140" t="s">
        <v>1070</v>
      </c>
      <c r="D88" s="140" t="s">
        <v>1156</v>
      </c>
      <c r="E88" s="187"/>
      <c r="F88" s="139">
        <v>1425800</v>
      </c>
      <c r="G88" s="139">
        <v>1425800</v>
      </c>
      <c r="H88" s="138">
        <v>1425800</v>
      </c>
    </row>
    <row r="89" spans="1:8" ht="38.25" outlineLevel="7" x14ac:dyDescent="0.25">
      <c r="A89" s="186" t="s">
        <v>542</v>
      </c>
      <c r="B89" s="185" t="s">
        <v>1</v>
      </c>
      <c r="C89" s="185" t="s">
        <v>1070</v>
      </c>
      <c r="D89" s="185" t="s">
        <v>1156</v>
      </c>
      <c r="E89" s="185" t="s">
        <v>541</v>
      </c>
      <c r="F89" s="184">
        <v>874449.97</v>
      </c>
      <c r="G89" s="184">
        <v>874449.97</v>
      </c>
      <c r="H89" s="183">
        <v>874449.97</v>
      </c>
    </row>
    <row r="90" spans="1:8" outlineLevel="7" x14ac:dyDescent="0.25">
      <c r="A90" s="186" t="s">
        <v>442</v>
      </c>
      <c r="B90" s="185" t="s">
        <v>1</v>
      </c>
      <c r="C90" s="185" t="s">
        <v>1070</v>
      </c>
      <c r="D90" s="185" t="s">
        <v>1156</v>
      </c>
      <c r="E90" s="185" t="s">
        <v>440</v>
      </c>
      <c r="F90" s="184">
        <v>551350.03</v>
      </c>
      <c r="G90" s="184">
        <v>551350.03</v>
      </c>
      <c r="H90" s="183">
        <v>551350.03</v>
      </c>
    </row>
    <row r="91" spans="1:8" ht="51" outlineLevel="6" x14ac:dyDescent="0.25">
      <c r="A91" s="141" t="s">
        <v>125</v>
      </c>
      <c r="B91" s="140" t="s">
        <v>1</v>
      </c>
      <c r="C91" s="140" t="s">
        <v>1070</v>
      </c>
      <c r="D91" s="140" t="s">
        <v>1155</v>
      </c>
      <c r="E91" s="187"/>
      <c r="F91" s="139">
        <v>6000</v>
      </c>
      <c r="G91" s="139">
        <v>6000</v>
      </c>
      <c r="H91" s="138">
        <v>6000</v>
      </c>
    </row>
    <row r="92" spans="1:8" outlineLevel="7" x14ac:dyDescent="0.25">
      <c r="A92" s="186" t="s">
        <v>442</v>
      </c>
      <c r="B92" s="185" t="s">
        <v>1</v>
      </c>
      <c r="C92" s="185" t="s">
        <v>1070</v>
      </c>
      <c r="D92" s="185" t="s">
        <v>1155</v>
      </c>
      <c r="E92" s="185" t="s">
        <v>440</v>
      </c>
      <c r="F92" s="184">
        <v>6000</v>
      </c>
      <c r="G92" s="184">
        <v>6000</v>
      </c>
      <c r="H92" s="183">
        <v>6000</v>
      </c>
    </row>
    <row r="93" spans="1:8" outlineLevel="6" x14ac:dyDescent="0.25">
      <c r="A93" s="141" t="s">
        <v>124</v>
      </c>
      <c r="B93" s="140" t="s">
        <v>1</v>
      </c>
      <c r="C93" s="140" t="s">
        <v>1070</v>
      </c>
      <c r="D93" s="140" t="s">
        <v>1154</v>
      </c>
      <c r="E93" s="187"/>
      <c r="F93" s="139">
        <v>1010707</v>
      </c>
      <c r="G93" s="139">
        <v>1061540</v>
      </c>
      <c r="H93" s="138">
        <v>1103873</v>
      </c>
    </row>
    <row r="94" spans="1:8" ht="38.25" outlineLevel="7" x14ac:dyDescent="0.25">
      <c r="A94" s="186" t="s">
        <v>542</v>
      </c>
      <c r="B94" s="185" t="s">
        <v>1</v>
      </c>
      <c r="C94" s="185" t="s">
        <v>1070</v>
      </c>
      <c r="D94" s="185" t="s">
        <v>1154</v>
      </c>
      <c r="E94" s="185" t="s">
        <v>541</v>
      </c>
      <c r="F94" s="184">
        <v>935235.56</v>
      </c>
      <c r="G94" s="184">
        <v>935235.56</v>
      </c>
      <c r="H94" s="183">
        <v>935235.56</v>
      </c>
    </row>
    <row r="95" spans="1:8" outlineLevel="7" x14ac:dyDescent="0.25">
      <c r="A95" s="186" t="s">
        <v>442</v>
      </c>
      <c r="B95" s="185" t="s">
        <v>1</v>
      </c>
      <c r="C95" s="185" t="s">
        <v>1070</v>
      </c>
      <c r="D95" s="185" t="s">
        <v>1154</v>
      </c>
      <c r="E95" s="185" t="s">
        <v>440</v>
      </c>
      <c r="F95" s="184">
        <v>75471.44</v>
      </c>
      <c r="G95" s="184">
        <v>126304.44</v>
      </c>
      <c r="H95" s="183">
        <v>168637.44</v>
      </c>
    </row>
    <row r="96" spans="1:8" ht="25.5" outlineLevel="6" x14ac:dyDescent="0.25">
      <c r="A96" s="141" t="s">
        <v>119</v>
      </c>
      <c r="B96" s="140" t="s">
        <v>1</v>
      </c>
      <c r="C96" s="140" t="s">
        <v>1070</v>
      </c>
      <c r="D96" s="140" t="s">
        <v>1153</v>
      </c>
      <c r="E96" s="187"/>
      <c r="F96" s="139">
        <v>1074000</v>
      </c>
      <c r="G96" s="139">
        <v>1074000</v>
      </c>
      <c r="H96" s="138">
        <v>1074000</v>
      </c>
    </row>
    <row r="97" spans="1:8" ht="38.25" outlineLevel="7" x14ac:dyDescent="0.25">
      <c r="A97" s="186" t="s">
        <v>542</v>
      </c>
      <c r="B97" s="185" t="s">
        <v>1</v>
      </c>
      <c r="C97" s="185" t="s">
        <v>1070</v>
      </c>
      <c r="D97" s="185" t="s">
        <v>1153</v>
      </c>
      <c r="E97" s="185" t="s">
        <v>541</v>
      </c>
      <c r="F97" s="184">
        <v>892878.74</v>
      </c>
      <c r="G97" s="184">
        <v>892878.74</v>
      </c>
      <c r="H97" s="183">
        <v>892878.74</v>
      </c>
    </row>
    <row r="98" spans="1:8" outlineLevel="7" x14ac:dyDescent="0.25">
      <c r="A98" s="186" t="s">
        <v>442</v>
      </c>
      <c r="B98" s="185" t="s">
        <v>1</v>
      </c>
      <c r="C98" s="185" t="s">
        <v>1070</v>
      </c>
      <c r="D98" s="185" t="s">
        <v>1153</v>
      </c>
      <c r="E98" s="185" t="s">
        <v>440</v>
      </c>
      <c r="F98" s="184">
        <v>181121.26</v>
      </c>
      <c r="G98" s="184">
        <v>181121.26</v>
      </c>
      <c r="H98" s="183">
        <v>181121.26</v>
      </c>
    </row>
    <row r="99" spans="1:8" outlineLevel="5" x14ac:dyDescent="0.25">
      <c r="A99" s="146" t="s">
        <v>384</v>
      </c>
      <c r="B99" s="145" t="s">
        <v>1</v>
      </c>
      <c r="C99" s="145" t="s">
        <v>1070</v>
      </c>
      <c r="D99" s="145" t="s">
        <v>383</v>
      </c>
      <c r="E99" s="144"/>
      <c r="F99" s="143">
        <v>1925263</v>
      </c>
      <c r="G99" s="143">
        <v>65940</v>
      </c>
      <c r="H99" s="142">
        <v>65940</v>
      </c>
    </row>
    <row r="100" spans="1:8" outlineLevel="6" x14ac:dyDescent="0.25">
      <c r="A100" s="141" t="s">
        <v>1152</v>
      </c>
      <c r="B100" s="140" t="s">
        <v>1</v>
      </c>
      <c r="C100" s="140" t="s">
        <v>1070</v>
      </c>
      <c r="D100" s="140" t="s">
        <v>1151</v>
      </c>
      <c r="E100" s="187"/>
      <c r="F100" s="139">
        <v>1460463</v>
      </c>
      <c r="G100" s="139">
        <v>65940</v>
      </c>
      <c r="H100" s="138">
        <v>65940</v>
      </c>
    </row>
    <row r="101" spans="1:8" outlineLevel="7" x14ac:dyDescent="0.25">
      <c r="A101" s="186" t="s">
        <v>442</v>
      </c>
      <c r="B101" s="185" t="s">
        <v>1</v>
      </c>
      <c r="C101" s="185" t="s">
        <v>1070</v>
      </c>
      <c r="D101" s="185" t="s">
        <v>1151</v>
      </c>
      <c r="E101" s="185" t="s">
        <v>440</v>
      </c>
      <c r="F101" s="184">
        <v>312330</v>
      </c>
      <c r="G101" s="184">
        <v>65940</v>
      </c>
      <c r="H101" s="183">
        <v>65940</v>
      </c>
    </row>
    <row r="102" spans="1:8" outlineLevel="7" x14ac:dyDescent="0.25">
      <c r="A102" s="186" t="s">
        <v>381</v>
      </c>
      <c r="B102" s="185" t="s">
        <v>1</v>
      </c>
      <c r="C102" s="185" t="s">
        <v>1070</v>
      </c>
      <c r="D102" s="185" t="s">
        <v>1151</v>
      </c>
      <c r="E102" s="185" t="s">
        <v>378</v>
      </c>
      <c r="F102" s="184">
        <v>1148133</v>
      </c>
      <c r="G102" s="184">
        <v>0</v>
      </c>
      <c r="H102" s="183">
        <v>0</v>
      </c>
    </row>
    <row r="103" spans="1:8" outlineLevel="6" x14ac:dyDescent="0.25">
      <c r="A103" s="141" t="s">
        <v>1150</v>
      </c>
      <c r="B103" s="140" t="s">
        <v>1</v>
      </c>
      <c r="C103" s="140" t="s">
        <v>1070</v>
      </c>
      <c r="D103" s="140" t="s">
        <v>1149</v>
      </c>
      <c r="E103" s="187"/>
      <c r="F103" s="139">
        <v>464800</v>
      </c>
      <c r="G103" s="139">
        <v>0</v>
      </c>
      <c r="H103" s="138">
        <v>0</v>
      </c>
    </row>
    <row r="104" spans="1:8" outlineLevel="7" x14ac:dyDescent="0.25">
      <c r="A104" s="186" t="s">
        <v>442</v>
      </c>
      <c r="B104" s="185" t="s">
        <v>1</v>
      </c>
      <c r="C104" s="185" t="s">
        <v>1070</v>
      </c>
      <c r="D104" s="185" t="s">
        <v>1149</v>
      </c>
      <c r="E104" s="185" t="s">
        <v>440</v>
      </c>
      <c r="F104" s="184">
        <v>464800</v>
      </c>
      <c r="G104" s="184">
        <v>0</v>
      </c>
      <c r="H104" s="183">
        <v>0</v>
      </c>
    </row>
    <row r="105" spans="1:8" ht="25.5" outlineLevel="4" x14ac:dyDescent="0.25">
      <c r="A105" s="151" t="s">
        <v>1148</v>
      </c>
      <c r="B105" s="150" t="s">
        <v>1</v>
      </c>
      <c r="C105" s="150" t="s">
        <v>1070</v>
      </c>
      <c r="D105" s="150" t="s">
        <v>1147</v>
      </c>
      <c r="E105" s="149"/>
      <c r="F105" s="148">
        <v>74157561.920000002</v>
      </c>
      <c r="G105" s="148">
        <v>73170896.129999995</v>
      </c>
      <c r="H105" s="147">
        <v>74060078.129999995</v>
      </c>
    </row>
    <row r="106" spans="1:8" outlineLevel="5" x14ac:dyDescent="0.25">
      <c r="A106" s="146" t="s">
        <v>1146</v>
      </c>
      <c r="B106" s="145" t="s">
        <v>1</v>
      </c>
      <c r="C106" s="145" t="s">
        <v>1070</v>
      </c>
      <c r="D106" s="145" t="s">
        <v>1145</v>
      </c>
      <c r="E106" s="144"/>
      <c r="F106" s="143">
        <v>74157561.920000002</v>
      </c>
      <c r="G106" s="143">
        <v>73170896.129999995</v>
      </c>
      <c r="H106" s="142">
        <v>74060078.129999995</v>
      </c>
    </row>
    <row r="107" spans="1:8" ht="25.5" outlineLevel="6" x14ac:dyDescent="0.25">
      <c r="A107" s="141" t="s">
        <v>431</v>
      </c>
      <c r="B107" s="140" t="s">
        <v>1</v>
      </c>
      <c r="C107" s="140" t="s">
        <v>1070</v>
      </c>
      <c r="D107" s="140" t="s">
        <v>1144</v>
      </c>
      <c r="E107" s="187"/>
      <c r="F107" s="139">
        <v>772000</v>
      </c>
      <c r="G107" s="139">
        <v>0</v>
      </c>
      <c r="H107" s="138">
        <v>0</v>
      </c>
    </row>
    <row r="108" spans="1:8" ht="38.25" outlineLevel="7" x14ac:dyDescent="0.25">
      <c r="A108" s="186" t="s">
        <v>542</v>
      </c>
      <c r="B108" s="185" t="s">
        <v>1</v>
      </c>
      <c r="C108" s="185" t="s">
        <v>1070</v>
      </c>
      <c r="D108" s="185" t="s">
        <v>1144</v>
      </c>
      <c r="E108" s="185" t="s">
        <v>541</v>
      </c>
      <c r="F108" s="184">
        <v>772000</v>
      </c>
      <c r="G108" s="184">
        <v>0</v>
      </c>
      <c r="H108" s="183">
        <v>0</v>
      </c>
    </row>
    <row r="109" spans="1:8" outlineLevel="6" x14ac:dyDescent="0.25">
      <c r="A109" s="141" t="s">
        <v>1143</v>
      </c>
      <c r="B109" s="140" t="s">
        <v>1</v>
      </c>
      <c r="C109" s="140" t="s">
        <v>1070</v>
      </c>
      <c r="D109" s="140" t="s">
        <v>1142</v>
      </c>
      <c r="E109" s="187"/>
      <c r="F109" s="139">
        <v>73385561.920000002</v>
      </c>
      <c r="G109" s="139">
        <v>73170896.129999995</v>
      </c>
      <c r="H109" s="138">
        <v>74060078.129999995</v>
      </c>
    </row>
    <row r="110" spans="1:8" ht="38.25" outlineLevel="7" x14ac:dyDescent="0.25">
      <c r="A110" s="186" t="s">
        <v>542</v>
      </c>
      <c r="B110" s="185" t="s">
        <v>1</v>
      </c>
      <c r="C110" s="185" t="s">
        <v>1070</v>
      </c>
      <c r="D110" s="185" t="s">
        <v>1142</v>
      </c>
      <c r="E110" s="185" t="s">
        <v>541</v>
      </c>
      <c r="F110" s="184">
        <v>67787868.680000007</v>
      </c>
      <c r="G110" s="184">
        <v>67784884.099999994</v>
      </c>
      <c r="H110" s="183">
        <v>67784066.099999994</v>
      </c>
    </row>
    <row r="111" spans="1:8" outlineLevel="7" x14ac:dyDescent="0.25">
      <c r="A111" s="186" t="s">
        <v>442</v>
      </c>
      <c r="B111" s="185" t="s">
        <v>1</v>
      </c>
      <c r="C111" s="185" t="s">
        <v>1070</v>
      </c>
      <c r="D111" s="185" t="s">
        <v>1142</v>
      </c>
      <c r="E111" s="185" t="s">
        <v>440</v>
      </c>
      <c r="F111" s="184">
        <v>5566232.2400000002</v>
      </c>
      <c r="G111" s="184">
        <v>5354551.03</v>
      </c>
      <c r="H111" s="183">
        <v>6244551.0300000003</v>
      </c>
    </row>
    <row r="112" spans="1:8" outlineLevel="7" x14ac:dyDescent="0.25">
      <c r="A112" s="186" t="s">
        <v>381</v>
      </c>
      <c r="B112" s="185" t="s">
        <v>1</v>
      </c>
      <c r="C112" s="185" t="s">
        <v>1070</v>
      </c>
      <c r="D112" s="185" t="s">
        <v>1142</v>
      </c>
      <c r="E112" s="185" t="s">
        <v>378</v>
      </c>
      <c r="F112" s="184">
        <v>31461</v>
      </c>
      <c r="G112" s="184">
        <v>31461</v>
      </c>
      <c r="H112" s="183">
        <v>31461</v>
      </c>
    </row>
    <row r="113" spans="1:8" ht="38.25" outlineLevel="4" x14ac:dyDescent="0.25">
      <c r="A113" s="151" t="s">
        <v>1141</v>
      </c>
      <c r="B113" s="150" t="s">
        <v>1</v>
      </c>
      <c r="C113" s="150" t="s">
        <v>1070</v>
      </c>
      <c r="D113" s="150" t="s">
        <v>1140</v>
      </c>
      <c r="E113" s="149"/>
      <c r="F113" s="148">
        <v>12219749.869999999</v>
      </c>
      <c r="G113" s="148">
        <v>12069749.869999999</v>
      </c>
      <c r="H113" s="147">
        <v>12069749.869999999</v>
      </c>
    </row>
    <row r="114" spans="1:8" outlineLevel="5" x14ac:dyDescent="0.25">
      <c r="A114" s="146" t="s">
        <v>1139</v>
      </c>
      <c r="B114" s="145" t="s">
        <v>1</v>
      </c>
      <c r="C114" s="145" t="s">
        <v>1070</v>
      </c>
      <c r="D114" s="145" t="s">
        <v>1138</v>
      </c>
      <c r="E114" s="144"/>
      <c r="F114" s="143">
        <v>12219749.869999999</v>
      </c>
      <c r="G114" s="143">
        <v>12069749.869999999</v>
      </c>
      <c r="H114" s="142">
        <v>12069749.869999999</v>
      </c>
    </row>
    <row r="115" spans="1:8" ht="25.5" outlineLevel="6" x14ac:dyDescent="0.25">
      <c r="A115" s="141" t="s">
        <v>431</v>
      </c>
      <c r="B115" s="140" t="s">
        <v>1</v>
      </c>
      <c r="C115" s="140" t="s">
        <v>1070</v>
      </c>
      <c r="D115" s="140" t="s">
        <v>1137</v>
      </c>
      <c r="E115" s="187"/>
      <c r="F115" s="139">
        <v>150000</v>
      </c>
      <c r="G115" s="139">
        <v>0</v>
      </c>
      <c r="H115" s="138">
        <v>0</v>
      </c>
    </row>
    <row r="116" spans="1:8" ht="38.25" outlineLevel="7" x14ac:dyDescent="0.25">
      <c r="A116" s="186" t="s">
        <v>542</v>
      </c>
      <c r="B116" s="185" t="s">
        <v>1</v>
      </c>
      <c r="C116" s="185" t="s">
        <v>1070</v>
      </c>
      <c r="D116" s="185" t="s">
        <v>1137</v>
      </c>
      <c r="E116" s="185" t="s">
        <v>541</v>
      </c>
      <c r="F116" s="184">
        <v>150000</v>
      </c>
      <c r="G116" s="184">
        <v>0</v>
      </c>
      <c r="H116" s="183">
        <v>0</v>
      </c>
    </row>
    <row r="117" spans="1:8" outlineLevel="6" x14ac:dyDescent="0.25">
      <c r="A117" s="141" t="s">
        <v>1136</v>
      </c>
      <c r="B117" s="140" t="s">
        <v>1</v>
      </c>
      <c r="C117" s="140" t="s">
        <v>1070</v>
      </c>
      <c r="D117" s="140" t="s">
        <v>1135</v>
      </c>
      <c r="E117" s="187"/>
      <c r="F117" s="139">
        <v>12069749.869999999</v>
      </c>
      <c r="G117" s="139">
        <v>12069749.869999999</v>
      </c>
      <c r="H117" s="138">
        <v>12069749.869999999</v>
      </c>
    </row>
    <row r="118" spans="1:8" ht="38.25" outlineLevel="7" x14ac:dyDescent="0.25">
      <c r="A118" s="186" t="s">
        <v>542</v>
      </c>
      <c r="B118" s="185" t="s">
        <v>1</v>
      </c>
      <c r="C118" s="185" t="s">
        <v>1070</v>
      </c>
      <c r="D118" s="185" t="s">
        <v>1135</v>
      </c>
      <c r="E118" s="185" t="s">
        <v>541</v>
      </c>
      <c r="F118" s="184">
        <v>10430152.439999999</v>
      </c>
      <c r="G118" s="184">
        <v>10430152.439999999</v>
      </c>
      <c r="H118" s="183">
        <v>10430152.439999999</v>
      </c>
    </row>
    <row r="119" spans="1:8" outlineLevel="7" x14ac:dyDescent="0.25">
      <c r="A119" s="186" t="s">
        <v>442</v>
      </c>
      <c r="B119" s="185" t="s">
        <v>1</v>
      </c>
      <c r="C119" s="185" t="s">
        <v>1070</v>
      </c>
      <c r="D119" s="185" t="s">
        <v>1135</v>
      </c>
      <c r="E119" s="185" t="s">
        <v>440</v>
      </c>
      <c r="F119" s="184">
        <v>1633346.43</v>
      </c>
      <c r="G119" s="184">
        <v>1633346.43</v>
      </c>
      <c r="H119" s="183">
        <v>1633346.43</v>
      </c>
    </row>
    <row r="120" spans="1:8" outlineLevel="7" x14ac:dyDescent="0.25">
      <c r="A120" s="186" t="s">
        <v>381</v>
      </c>
      <c r="B120" s="185" t="s">
        <v>1</v>
      </c>
      <c r="C120" s="185" t="s">
        <v>1070</v>
      </c>
      <c r="D120" s="185" t="s">
        <v>1135</v>
      </c>
      <c r="E120" s="185" t="s">
        <v>378</v>
      </c>
      <c r="F120" s="184">
        <v>6251</v>
      </c>
      <c r="G120" s="184">
        <v>6251</v>
      </c>
      <c r="H120" s="183">
        <v>6251</v>
      </c>
    </row>
    <row r="121" spans="1:8" ht="25.5" outlineLevel="4" x14ac:dyDescent="0.25">
      <c r="A121" s="151" t="s">
        <v>1134</v>
      </c>
      <c r="B121" s="150" t="s">
        <v>1</v>
      </c>
      <c r="C121" s="150" t="s">
        <v>1070</v>
      </c>
      <c r="D121" s="150" t="s">
        <v>1133</v>
      </c>
      <c r="E121" s="149"/>
      <c r="F121" s="148">
        <v>7925744.1799999997</v>
      </c>
      <c r="G121" s="148">
        <v>5592677.5099999998</v>
      </c>
      <c r="H121" s="147">
        <v>5592677.5099999998</v>
      </c>
    </row>
    <row r="122" spans="1:8" outlineLevel="5" x14ac:dyDescent="0.25">
      <c r="A122" s="146" t="s">
        <v>1132</v>
      </c>
      <c r="B122" s="145" t="s">
        <v>1</v>
      </c>
      <c r="C122" s="145" t="s">
        <v>1070</v>
      </c>
      <c r="D122" s="145" t="s">
        <v>1131</v>
      </c>
      <c r="E122" s="144"/>
      <c r="F122" s="143">
        <v>7925744.1799999997</v>
      </c>
      <c r="G122" s="143">
        <v>5592677.5099999998</v>
      </c>
      <c r="H122" s="142">
        <v>5592677.5099999998</v>
      </c>
    </row>
    <row r="123" spans="1:8" ht="25.5" outlineLevel="6" x14ac:dyDescent="0.25">
      <c r="A123" s="141" t="s">
        <v>431</v>
      </c>
      <c r="B123" s="140" t="s">
        <v>1</v>
      </c>
      <c r="C123" s="140" t="s">
        <v>1070</v>
      </c>
      <c r="D123" s="140" t="s">
        <v>1130</v>
      </c>
      <c r="E123" s="187"/>
      <c r="F123" s="139">
        <v>120000</v>
      </c>
      <c r="G123" s="139">
        <v>0</v>
      </c>
      <c r="H123" s="138">
        <v>0</v>
      </c>
    </row>
    <row r="124" spans="1:8" ht="38.25" outlineLevel="7" x14ac:dyDescent="0.25">
      <c r="A124" s="186" t="s">
        <v>542</v>
      </c>
      <c r="B124" s="185" t="s">
        <v>1</v>
      </c>
      <c r="C124" s="185" t="s">
        <v>1070</v>
      </c>
      <c r="D124" s="185" t="s">
        <v>1130</v>
      </c>
      <c r="E124" s="185" t="s">
        <v>541</v>
      </c>
      <c r="F124" s="184">
        <v>120000</v>
      </c>
      <c r="G124" s="184">
        <v>0</v>
      </c>
      <c r="H124" s="183">
        <v>0</v>
      </c>
    </row>
    <row r="125" spans="1:8" outlineLevel="6" x14ac:dyDescent="0.25">
      <c r="A125" s="141" t="s">
        <v>1129</v>
      </c>
      <c r="B125" s="140" t="s">
        <v>1</v>
      </c>
      <c r="C125" s="140" t="s">
        <v>1070</v>
      </c>
      <c r="D125" s="140" t="s">
        <v>1128</v>
      </c>
      <c r="E125" s="187"/>
      <c r="F125" s="139">
        <v>7805744.1799999997</v>
      </c>
      <c r="G125" s="139">
        <v>5592677.5099999998</v>
      </c>
      <c r="H125" s="138">
        <v>5592677.5099999998</v>
      </c>
    </row>
    <row r="126" spans="1:8" ht="38.25" outlineLevel="7" x14ac:dyDescent="0.25">
      <c r="A126" s="186" t="s">
        <v>542</v>
      </c>
      <c r="B126" s="185" t="s">
        <v>1</v>
      </c>
      <c r="C126" s="185" t="s">
        <v>1070</v>
      </c>
      <c r="D126" s="185" t="s">
        <v>1128</v>
      </c>
      <c r="E126" s="185" t="s">
        <v>541</v>
      </c>
      <c r="F126" s="184">
        <v>3735458.98</v>
      </c>
      <c r="G126" s="184">
        <v>3735458.98</v>
      </c>
      <c r="H126" s="183">
        <v>3735458.98</v>
      </c>
    </row>
    <row r="127" spans="1:8" outlineLevel="7" x14ac:dyDescent="0.25">
      <c r="A127" s="186" t="s">
        <v>442</v>
      </c>
      <c r="B127" s="185" t="s">
        <v>1</v>
      </c>
      <c r="C127" s="185" t="s">
        <v>1070</v>
      </c>
      <c r="D127" s="185" t="s">
        <v>1128</v>
      </c>
      <c r="E127" s="185" t="s">
        <v>440</v>
      </c>
      <c r="F127" s="184">
        <v>4070285.2</v>
      </c>
      <c r="G127" s="184">
        <v>1857218.53</v>
      </c>
      <c r="H127" s="183">
        <v>1857218.53</v>
      </c>
    </row>
    <row r="128" spans="1:8" ht="25.5" outlineLevel="4" x14ac:dyDescent="0.25">
      <c r="A128" s="151" t="s">
        <v>1127</v>
      </c>
      <c r="B128" s="150" t="s">
        <v>1</v>
      </c>
      <c r="C128" s="150" t="s">
        <v>1070</v>
      </c>
      <c r="D128" s="150" t="s">
        <v>1126</v>
      </c>
      <c r="E128" s="149"/>
      <c r="F128" s="148">
        <v>228576969.96000001</v>
      </c>
      <c r="G128" s="148">
        <v>225160465.53999999</v>
      </c>
      <c r="H128" s="147">
        <v>225160465.53999999</v>
      </c>
    </row>
    <row r="129" spans="1:8" ht="25.5" outlineLevel="5" x14ac:dyDescent="0.25">
      <c r="A129" s="146" t="s">
        <v>1125</v>
      </c>
      <c r="B129" s="145" t="s">
        <v>1</v>
      </c>
      <c r="C129" s="145" t="s">
        <v>1070</v>
      </c>
      <c r="D129" s="145" t="s">
        <v>1124</v>
      </c>
      <c r="E129" s="144"/>
      <c r="F129" s="143">
        <v>125252953.40000001</v>
      </c>
      <c r="G129" s="143">
        <v>123135671.81</v>
      </c>
      <c r="H129" s="142">
        <v>123135671.81</v>
      </c>
    </row>
    <row r="130" spans="1:8" ht="25.5" outlineLevel="6" x14ac:dyDescent="0.25">
      <c r="A130" s="141" t="s">
        <v>431</v>
      </c>
      <c r="B130" s="140" t="s">
        <v>1</v>
      </c>
      <c r="C130" s="140" t="s">
        <v>1070</v>
      </c>
      <c r="D130" s="140" t="s">
        <v>1123</v>
      </c>
      <c r="E130" s="187"/>
      <c r="F130" s="139">
        <v>570000</v>
      </c>
      <c r="G130" s="139">
        <v>0</v>
      </c>
      <c r="H130" s="138">
        <v>0</v>
      </c>
    </row>
    <row r="131" spans="1:8" ht="38.25" outlineLevel="7" x14ac:dyDescent="0.25">
      <c r="A131" s="186" t="s">
        <v>542</v>
      </c>
      <c r="B131" s="185" t="s">
        <v>1</v>
      </c>
      <c r="C131" s="185" t="s">
        <v>1070</v>
      </c>
      <c r="D131" s="185" t="s">
        <v>1123</v>
      </c>
      <c r="E131" s="185" t="s">
        <v>541</v>
      </c>
      <c r="F131" s="184">
        <v>570000</v>
      </c>
      <c r="G131" s="184">
        <v>0</v>
      </c>
      <c r="H131" s="183">
        <v>0</v>
      </c>
    </row>
    <row r="132" spans="1:8" outlineLevel="6" x14ac:dyDescent="0.25">
      <c r="A132" s="141" t="s">
        <v>1122</v>
      </c>
      <c r="B132" s="140" t="s">
        <v>1</v>
      </c>
      <c r="C132" s="140" t="s">
        <v>1070</v>
      </c>
      <c r="D132" s="140" t="s">
        <v>1121</v>
      </c>
      <c r="E132" s="187"/>
      <c r="F132" s="139">
        <v>77736837.519999996</v>
      </c>
      <c r="G132" s="139">
        <v>77736259.459999993</v>
      </c>
      <c r="H132" s="138">
        <v>77736259.459999993</v>
      </c>
    </row>
    <row r="133" spans="1:8" ht="38.25" outlineLevel="7" x14ac:dyDescent="0.25">
      <c r="A133" s="186" t="s">
        <v>542</v>
      </c>
      <c r="B133" s="185" t="s">
        <v>1</v>
      </c>
      <c r="C133" s="185" t="s">
        <v>1070</v>
      </c>
      <c r="D133" s="185" t="s">
        <v>1121</v>
      </c>
      <c r="E133" s="185" t="s">
        <v>541</v>
      </c>
      <c r="F133" s="184">
        <v>77581278.400000006</v>
      </c>
      <c r="G133" s="184">
        <v>77580700.340000004</v>
      </c>
      <c r="H133" s="183">
        <v>77580700.340000004</v>
      </c>
    </row>
    <row r="134" spans="1:8" outlineLevel="7" x14ac:dyDescent="0.25">
      <c r="A134" s="186" t="s">
        <v>381</v>
      </c>
      <c r="B134" s="185" t="s">
        <v>1</v>
      </c>
      <c r="C134" s="185" t="s">
        <v>1070</v>
      </c>
      <c r="D134" s="185" t="s">
        <v>1121</v>
      </c>
      <c r="E134" s="185" t="s">
        <v>378</v>
      </c>
      <c r="F134" s="184">
        <v>155559.12</v>
      </c>
      <c r="G134" s="184">
        <v>155559.12</v>
      </c>
      <c r="H134" s="183">
        <v>155559.12</v>
      </c>
    </row>
    <row r="135" spans="1:8" outlineLevel="6" x14ac:dyDescent="0.25">
      <c r="A135" s="141" t="s">
        <v>1120</v>
      </c>
      <c r="B135" s="140" t="s">
        <v>1</v>
      </c>
      <c r="C135" s="140" t="s">
        <v>1070</v>
      </c>
      <c r="D135" s="140" t="s">
        <v>1119</v>
      </c>
      <c r="E135" s="187"/>
      <c r="F135" s="139">
        <v>46946115.880000003</v>
      </c>
      <c r="G135" s="139">
        <v>45399412.350000001</v>
      </c>
      <c r="H135" s="138">
        <v>45399412.350000001</v>
      </c>
    </row>
    <row r="136" spans="1:8" ht="38.25" outlineLevel="7" x14ac:dyDescent="0.25">
      <c r="A136" s="186" t="s">
        <v>542</v>
      </c>
      <c r="B136" s="185" t="s">
        <v>1</v>
      </c>
      <c r="C136" s="185" t="s">
        <v>1070</v>
      </c>
      <c r="D136" s="185" t="s">
        <v>1119</v>
      </c>
      <c r="E136" s="185" t="s">
        <v>541</v>
      </c>
      <c r="F136" s="184">
        <v>183799</v>
      </c>
      <c r="G136" s="184">
        <v>183799</v>
      </c>
      <c r="H136" s="183">
        <v>183799</v>
      </c>
    </row>
    <row r="137" spans="1:8" outlineLevel="7" x14ac:dyDescent="0.25">
      <c r="A137" s="186" t="s">
        <v>442</v>
      </c>
      <c r="B137" s="185" t="s">
        <v>1</v>
      </c>
      <c r="C137" s="185" t="s">
        <v>1070</v>
      </c>
      <c r="D137" s="185" t="s">
        <v>1119</v>
      </c>
      <c r="E137" s="185" t="s">
        <v>440</v>
      </c>
      <c r="F137" s="184">
        <v>46613564.390000001</v>
      </c>
      <c r="G137" s="184">
        <v>45067669.5</v>
      </c>
      <c r="H137" s="183">
        <v>45067669.5</v>
      </c>
    </row>
    <row r="138" spans="1:8" outlineLevel="7" x14ac:dyDescent="0.25">
      <c r="A138" s="186" t="s">
        <v>381</v>
      </c>
      <c r="B138" s="185" t="s">
        <v>1</v>
      </c>
      <c r="C138" s="185" t="s">
        <v>1070</v>
      </c>
      <c r="D138" s="185" t="s">
        <v>1119</v>
      </c>
      <c r="E138" s="185" t="s">
        <v>378</v>
      </c>
      <c r="F138" s="184">
        <v>148752.49</v>
      </c>
      <c r="G138" s="184">
        <v>147943.85</v>
      </c>
      <c r="H138" s="183">
        <v>147943.85</v>
      </c>
    </row>
    <row r="139" spans="1:8" outlineLevel="5" x14ac:dyDescent="0.25">
      <c r="A139" s="146" t="s">
        <v>1118</v>
      </c>
      <c r="B139" s="145" t="s">
        <v>1</v>
      </c>
      <c r="C139" s="145" t="s">
        <v>1070</v>
      </c>
      <c r="D139" s="145" t="s">
        <v>1117</v>
      </c>
      <c r="E139" s="144"/>
      <c r="F139" s="143">
        <v>712486</v>
      </c>
      <c r="G139" s="143">
        <v>0</v>
      </c>
      <c r="H139" s="142">
        <v>0</v>
      </c>
    </row>
    <row r="140" spans="1:8" ht="25.5" outlineLevel="6" x14ac:dyDescent="0.25">
      <c r="A140" s="141" t="s">
        <v>1116</v>
      </c>
      <c r="B140" s="140" t="s">
        <v>1</v>
      </c>
      <c r="C140" s="140" t="s">
        <v>1070</v>
      </c>
      <c r="D140" s="140" t="s">
        <v>1115</v>
      </c>
      <c r="E140" s="187"/>
      <c r="F140" s="139">
        <v>712486</v>
      </c>
      <c r="G140" s="139">
        <v>0</v>
      </c>
      <c r="H140" s="138">
        <v>0</v>
      </c>
    </row>
    <row r="141" spans="1:8" outlineLevel="7" x14ac:dyDescent="0.25">
      <c r="A141" s="186" t="s">
        <v>442</v>
      </c>
      <c r="B141" s="185" t="s">
        <v>1</v>
      </c>
      <c r="C141" s="185" t="s">
        <v>1070</v>
      </c>
      <c r="D141" s="185" t="s">
        <v>1115</v>
      </c>
      <c r="E141" s="185" t="s">
        <v>440</v>
      </c>
      <c r="F141" s="184">
        <v>712486</v>
      </c>
      <c r="G141" s="184">
        <v>0</v>
      </c>
      <c r="H141" s="183">
        <v>0</v>
      </c>
    </row>
    <row r="142" spans="1:8" ht="25.5" outlineLevel="5" x14ac:dyDescent="0.25">
      <c r="A142" s="146" t="s">
        <v>1114</v>
      </c>
      <c r="B142" s="145" t="s">
        <v>1</v>
      </c>
      <c r="C142" s="145" t="s">
        <v>1070</v>
      </c>
      <c r="D142" s="145" t="s">
        <v>1113</v>
      </c>
      <c r="E142" s="144"/>
      <c r="F142" s="143">
        <v>102611530.56</v>
      </c>
      <c r="G142" s="143">
        <v>102024793.73</v>
      </c>
      <c r="H142" s="142">
        <v>102024793.73</v>
      </c>
    </row>
    <row r="143" spans="1:8" ht="25.5" outlineLevel="6" x14ac:dyDescent="0.25">
      <c r="A143" s="141" t="s">
        <v>431</v>
      </c>
      <c r="B143" s="140" t="s">
        <v>1</v>
      </c>
      <c r="C143" s="140" t="s">
        <v>1070</v>
      </c>
      <c r="D143" s="140" t="s">
        <v>1112</v>
      </c>
      <c r="E143" s="187"/>
      <c r="F143" s="139">
        <v>500000</v>
      </c>
      <c r="G143" s="139">
        <v>0</v>
      </c>
      <c r="H143" s="138">
        <v>0</v>
      </c>
    </row>
    <row r="144" spans="1:8" ht="38.25" outlineLevel="7" x14ac:dyDescent="0.25">
      <c r="A144" s="186" t="s">
        <v>542</v>
      </c>
      <c r="B144" s="185" t="s">
        <v>1</v>
      </c>
      <c r="C144" s="185" t="s">
        <v>1070</v>
      </c>
      <c r="D144" s="185" t="s">
        <v>1112</v>
      </c>
      <c r="E144" s="185" t="s">
        <v>541</v>
      </c>
      <c r="F144" s="184">
        <v>500000</v>
      </c>
      <c r="G144" s="184">
        <v>0</v>
      </c>
      <c r="H144" s="183">
        <v>0</v>
      </c>
    </row>
    <row r="145" spans="1:8" outlineLevel="6" x14ac:dyDescent="0.25">
      <c r="A145" s="141" t="s">
        <v>1111</v>
      </c>
      <c r="B145" s="140" t="s">
        <v>1</v>
      </c>
      <c r="C145" s="140" t="s">
        <v>1070</v>
      </c>
      <c r="D145" s="140" t="s">
        <v>1110</v>
      </c>
      <c r="E145" s="187"/>
      <c r="F145" s="139">
        <v>88159676.269999996</v>
      </c>
      <c r="G145" s="139">
        <v>88159676.269999996</v>
      </c>
      <c r="H145" s="138">
        <v>88159676.269999996</v>
      </c>
    </row>
    <row r="146" spans="1:8" ht="38.25" outlineLevel="7" x14ac:dyDescent="0.25">
      <c r="A146" s="186" t="s">
        <v>542</v>
      </c>
      <c r="B146" s="185" t="s">
        <v>1</v>
      </c>
      <c r="C146" s="185" t="s">
        <v>1070</v>
      </c>
      <c r="D146" s="185" t="s">
        <v>1110</v>
      </c>
      <c r="E146" s="185" t="s">
        <v>541</v>
      </c>
      <c r="F146" s="184">
        <v>88159676.269999996</v>
      </c>
      <c r="G146" s="184">
        <v>88159676.269999996</v>
      </c>
      <c r="H146" s="183">
        <v>88159676.269999996</v>
      </c>
    </row>
    <row r="147" spans="1:8" ht="25.5" outlineLevel="6" x14ac:dyDescent="0.25">
      <c r="A147" s="141" t="s">
        <v>1109</v>
      </c>
      <c r="B147" s="140" t="s">
        <v>1</v>
      </c>
      <c r="C147" s="140" t="s">
        <v>1070</v>
      </c>
      <c r="D147" s="140" t="s">
        <v>1108</v>
      </c>
      <c r="E147" s="187"/>
      <c r="F147" s="139">
        <v>13951854.289999999</v>
      </c>
      <c r="G147" s="139">
        <v>13865117.460000001</v>
      </c>
      <c r="H147" s="138">
        <v>13865117.460000001</v>
      </c>
    </row>
    <row r="148" spans="1:8" outlineLevel="7" x14ac:dyDescent="0.25">
      <c r="A148" s="186" t="s">
        <v>442</v>
      </c>
      <c r="B148" s="185" t="s">
        <v>1</v>
      </c>
      <c r="C148" s="185" t="s">
        <v>1070</v>
      </c>
      <c r="D148" s="185" t="s">
        <v>1108</v>
      </c>
      <c r="E148" s="185" t="s">
        <v>440</v>
      </c>
      <c r="F148" s="184">
        <v>13851854.289999999</v>
      </c>
      <c r="G148" s="184">
        <v>13865117.460000001</v>
      </c>
      <c r="H148" s="183">
        <v>13865117.460000001</v>
      </c>
    </row>
    <row r="149" spans="1:8" outlineLevel="7" x14ac:dyDescent="0.25">
      <c r="A149" s="186" t="s">
        <v>381</v>
      </c>
      <c r="B149" s="185" t="s">
        <v>1</v>
      </c>
      <c r="C149" s="185" t="s">
        <v>1070</v>
      </c>
      <c r="D149" s="185" t="s">
        <v>1108</v>
      </c>
      <c r="E149" s="185" t="s">
        <v>378</v>
      </c>
      <c r="F149" s="184">
        <v>100000</v>
      </c>
      <c r="G149" s="184">
        <v>0</v>
      </c>
      <c r="H149" s="183">
        <v>0</v>
      </c>
    </row>
    <row r="150" spans="1:8" ht="25.5" outlineLevel="3" x14ac:dyDescent="0.25">
      <c r="A150" s="156" t="s">
        <v>689</v>
      </c>
      <c r="B150" s="155" t="s">
        <v>1</v>
      </c>
      <c r="C150" s="155" t="s">
        <v>1070</v>
      </c>
      <c r="D150" s="155" t="s">
        <v>688</v>
      </c>
      <c r="E150" s="154"/>
      <c r="F150" s="153">
        <v>132425</v>
      </c>
      <c r="G150" s="153">
        <v>500000</v>
      </c>
      <c r="H150" s="152">
        <v>500000</v>
      </c>
    </row>
    <row r="151" spans="1:8" outlineLevel="5" x14ac:dyDescent="0.25">
      <c r="A151" s="146" t="s">
        <v>687</v>
      </c>
      <c r="B151" s="145" t="s">
        <v>1</v>
      </c>
      <c r="C151" s="145" t="s">
        <v>1070</v>
      </c>
      <c r="D151" s="145" t="s">
        <v>686</v>
      </c>
      <c r="E151" s="144"/>
      <c r="F151" s="143">
        <v>132425</v>
      </c>
      <c r="G151" s="143">
        <v>500000</v>
      </c>
      <c r="H151" s="142">
        <v>500000</v>
      </c>
    </row>
    <row r="152" spans="1:8" outlineLevel="6" x14ac:dyDescent="0.25">
      <c r="A152" s="141" t="s">
        <v>685</v>
      </c>
      <c r="B152" s="140" t="s">
        <v>1</v>
      </c>
      <c r="C152" s="140" t="s">
        <v>1070</v>
      </c>
      <c r="D152" s="140" t="s">
        <v>683</v>
      </c>
      <c r="E152" s="187"/>
      <c r="F152" s="139">
        <v>132425</v>
      </c>
      <c r="G152" s="139">
        <v>500000</v>
      </c>
      <c r="H152" s="138">
        <v>500000</v>
      </c>
    </row>
    <row r="153" spans="1:8" outlineLevel="7" x14ac:dyDescent="0.25">
      <c r="A153" s="186" t="s">
        <v>442</v>
      </c>
      <c r="B153" s="185" t="s">
        <v>1</v>
      </c>
      <c r="C153" s="185" t="s">
        <v>1070</v>
      </c>
      <c r="D153" s="185" t="s">
        <v>683</v>
      </c>
      <c r="E153" s="185" t="s">
        <v>440</v>
      </c>
      <c r="F153" s="184">
        <v>132425</v>
      </c>
      <c r="G153" s="184">
        <v>500000</v>
      </c>
      <c r="H153" s="183">
        <v>500000</v>
      </c>
    </row>
    <row r="154" spans="1:8" outlineLevel="3" x14ac:dyDescent="0.25">
      <c r="A154" s="156" t="s">
        <v>1034</v>
      </c>
      <c r="B154" s="155" t="s">
        <v>1</v>
      </c>
      <c r="C154" s="155" t="s">
        <v>1070</v>
      </c>
      <c r="D154" s="155" t="s">
        <v>1033</v>
      </c>
      <c r="E154" s="154"/>
      <c r="F154" s="153">
        <v>932052.2</v>
      </c>
      <c r="G154" s="153">
        <v>0</v>
      </c>
      <c r="H154" s="152">
        <v>0</v>
      </c>
    </row>
    <row r="155" spans="1:8" ht="25.5" outlineLevel="6" x14ac:dyDescent="0.25">
      <c r="A155" s="141" t="s">
        <v>1079</v>
      </c>
      <c r="B155" s="140" t="s">
        <v>1</v>
      </c>
      <c r="C155" s="140" t="s">
        <v>1070</v>
      </c>
      <c r="D155" s="140" t="s">
        <v>1078</v>
      </c>
      <c r="E155" s="187"/>
      <c r="F155" s="139">
        <v>932052.2</v>
      </c>
      <c r="G155" s="139">
        <v>0</v>
      </c>
      <c r="H155" s="138">
        <v>0</v>
      </c>
    </row>
    <row r="156" spans="1:8" outlineLevel="7" x14ac:dyDescent="0.25">
      <c r="A156" s="186" t="s">
        <v>442</v>
      </c>
      <c r="B156" s="185" t="s">
        <v>1</v>
      </c>
      <c r="C156" s="185" t="s">
        <v>1070</v>
      </c>
      <c r="D156" s="185" t="s">
        <v>1078</v>
      </c>
      <c r="E156" s="185" t="s">
        <v>440</v>
      </c>
      <c r="F156" s="184">
        <v>932052.2</v>
      </c>
      <c r="G156" s="184">
        <v>0</v>
      </c>
      <c r="H156" s="183">
        <v>0</v>
      </c>
    </row>
    <row r="157" spans="1:8" outlineLevel="1" x14ac:dyDescent="0.25">
      <c r="A157" s="166" t="s">
        <v>1068</v>
      </c>
      <c r="B157" s="165" t="s">
        <v>1</v>
      </c>
      <c r="C157" s="165" t="s">
        <v>1067</v>
      </c>
      <c r="D157" s="164"/>
      <c r="E157" s="164"/>
      <c r="F157" s="163">
        <v>41665431.719999999</v>
      </c>
      <c r="G157" s="163">
        <v>36099295.009999998</v>
      </c>
      <c r="H157" s="162">
        <v>36494832.009999998</v>
      </c>
    </row>
    <row r="158" spans="1:8" outlineLevel="2" x14ac:dyDescent="0.25">
      <c r="A158" s="161" t="s">
        <v>1066</v>
      </c>
      <c r="B158" s="160" t="s">
        <v>1</v>
      </c>
      <c r="C158" s="160" t="s">
        <v>1062</v>
      </c>
      <c r="D158" s="159"/>
      <c r="E158" s="159"/>
      <c r="F158" s="158">
        <v>2906876</v>
      </c>
      <c r="G158" s="158">
        <v>3065904</v>
      </c>
      <c r="H158" s="157">
        <v>3461441</v>
      </c>
    </row>
    <row r="159" spans="1:8" ht="25.5" outlineLevel="3" x14ac:dyDescent="0.25">
      <c r="A159" s="156" t="s">
        <v>388</v>
      </c>
      <c r="B159" s="155" t="s">
        <v>1</v>
      </c>
      <c r="C159" s="155" t="s">
        <v>1062</v>
      </c>
      <c r="D159" s="155" t="s">
        <v>387</v>
      </c>
      <c r="E159" s="154"/>
      <c r="F159" s="153">
        <v>2906876</v>
      </c>
      <c r="G159" s="153">
        <v>3065904</v>
      </c>
      <c r="H159" s="152">
        <v>3461441</v>
      </c>
    </row>
    <row r="160" spans="1:8" ht="25.5" outlineLevel="4" x14ac:dyDescent="0.25">
      <c r="A160" s="151" t="s">
        <v>386</v>
      </c>
      <c r="B160" s="150" t="s">
        <v>1</v>
      </c>
      <c r="C160" s="150" t="s">
        <v>1062</v>
      </c>
      <c r="D160" s="150" t="s">
        <v>385</v>
      </c>
      <c r="E160" s="149"/>
      <c r="F160" s="148">
        <v>2906876</v>
      </c>
      <c r="G160" s="148">
        <v>3065904</v>
      </c>
      <c r="H160" s="147">
        <v>3461441</v>
      </c>
    </row>
    <row r="161" spans="1:8" ht="25.5" outlineLevel="5" x14ac:dyDescent="0.25">
      <c r="A161" s="146" t="s">
        <v>1065</v>
      </c>
      <c r="B161" s="145" t="s">
        <v>1</v>
      </c>
      <c r="C161" s="145" t="s">
        <v>1062</v>
      </c>
      <c r="D161" s="145" t="s">
        <v>1064</v>
      </c>
      <c r="E161" s="144"/>
      <c r="F161" s="143">
        <v>2906876</v>
      </c>
      <c r="G161" s="143">
        <v>3065904</v>
      </c>
      <c r="H161" s="142">
        <v>3461441</v>
      </c>
    </row>
    <row r="162" spans="1:8" ht="25.5" outlineLevel="6" x14ac:dyDescent="0.25">
      <c r="A162" s="141" t="s">
        <v>1063</v>
      </c>
      <c r="B162" s="140" t="s">
        <v>1</v>
      </c>
      <c r="C162" s="140" t="s">
        <v>1062</v>
      </c>
      <c r="D162" s="140" t="s">
        <v>1061</v>
      </c>
      <c r="E162" s="187"/>
      <c r="F162" s="139">
        <v>2906876</v>
      </c>
      <c r="G162" s="139">
        <v>3065904</v>
      </c>
      <c r="H162" s="138">
        <v>3461441</v>
      </c>
    </row>
    <row r="163" spans="1:8" ht="38.25" outlineLevel="7" x14ac:dyDescent="0.25">
      <c r="A163" s="186" t="s">
        <v>542</v>
      </c>
      <c r="B163" s="185" t="s">
        <v>1</v>
      </c>
      <c r="C163" s="185" t="s">
        <v>1062</v>
      </c>
      <c r="D163" s="185" t="s">
        <v>1061</v>
      </c>
      <c r="E163" s="185" t="s">
        <v>541</v>
      </c>
      <c r="F163" s="184">
        <v>2649860.92</v>
      </c>
      <c r="G163" s="184">
        <v>2351463.2400000002</v>
      </c>
      <c r="H163" s="183">
        <v>2277852.2400000002</v>
      </c>
    </row>
    <row r="164" spans="1:8" outlineLevel="7" x14ac:dyDescent="0.25">
      <c r="A164" s="186" t="s">
        <v>442</v>
      </c>
      <c r="B164" s="185" t="s">
        <v>1</v>
      </c>
      <c r="C164" s="185" t="s">
        <v>1062</v>
      </c>
      <c r="D164" s="185" t="s">
        <v>1061</v>
      </c>
      <c r="E164" s="185" t="s">
        <v>440</v>
      </c>
      <c r="F164" s="184">
        <v>257015.08</v>
      </c>
      <c r="G164" s="184">
        <v>714440.76</v>
      </c>
      <c r="H164" s="183">
        <v>1183588.76</v>
      </c>
    </row>
    <row r="165" spans="1:8" ht="25.5" outlineLevel="2" x14ac:dyDescent="0.25">
      <c r="A165" s="161" t="s">
        <v>1060</v>
      </c>
      <c r="B165" s="160" t="s">
        <v>1</v>
      </c>
      <c r="C165" s="160" t="s">
        <v>1041</v>
      </c>
      <c r="D165" s="159"/>
      <c r="E165" s="159"/>
      <c r="F165" s="158">
        <v>32626275.719999999</v>
      </c>
      <c r="G165" s="158">
        <v>32376111.010000002</v>
      </c>
      <c r="H165" s="157">
        <v>32376111.010000002</v>
      </c>
    </row>
    <row r="166" spans="1:8" ht="25.5" outlineLevel="3" x14ac:dyDescent="0.25">
      <c r="A166" s="156" t="s">
        <v>548</v>
      </c>
      <c r="B166" s="155" t="s">
        <v>1</v>
      </c>
      <c r="C166" s="155" t="s">
        <v>1041</v>
      </c>
      <c r="D166" s="155" t="s">
        <v>547</v>
      </c>
      <c r="E166" s="154"/>
      <c r="F166" s="153">
        <v>32626275.719999999</v>
      </c>
      <c r="G166" s="153">
        <v>32376111.010000002</v>
      </c>
      <c r="H166" s="152">
        <v>32376111.010000002</v>
      </c>
    </row>
    <row r="167" spans="1:8" ht="25.5" outlineLevel="4" x14ac:dyDescent="0.25">
      <c r="A167" s="151" t="s">
        <v>1059</v>
      </c>
      <c r="B167" s="150" t="s">
        <v>1</v>
      </c>
      <c r="C167" s="150" t="s">
        <v>1041</v>
      </c>
      <c r="D167" s="150" t="s">
        <v>1058</v>
      </c>
      <c r="E167" s="149"/>
      <c r="F167" s="148">
        <v>2247559.9900000002</v>
      </c>
      <c r="G167" s="148">
        <v>2247559.9900000002</v>
      </c>
      <c r="H167" s="147">
        <v>2247559.9900000002</v>
      </c>
    </row>
    <row r="168" spans="1:8" ht="25.5" outlineLevel="5" x14ac:dyDescent="0.25">
      <c r="A168" s="146" t="s">
        <v>1057</v>
      </c>
      <c r="B168" s="145" t="s">
        <v>1</v>
      </c>
      <c r="C168" s="145" t="s">
        <v>1041</v>
      </c>
      <c r="D168" s="145" t="s">
        <v>1056</v>
      </c>
      <c r="E168" s="144"/>
      <c r="F168" s="143">
        <v>2247559.9900000002</v>
      </c>
      <c r="G168" s="143">
        <v>2247559.9900000002</v>
      </c>
      <c r="H168" s="142">
        <v>2247559.9900000002</v>
      </c>
    </row>
    <row r="169" spans="1:8" outlineLevel="6" x14ac:dyDescent="0.25">
      <c r="A169" s="141" t="s">
        <v>1055</v>
      </c>
      <c r="B169" s="140" t="s">
        <v>1</v>
      </c>
      <c r="C169" s="140" t="s">
        <v>1041</v>
      </c>
      <c r="D169" s="140" t="s">
        <v>1054</v>
      </c>
      <c r="E169" s="187"/>
      <c r="F169" s="139">
        <v>2043599.99</v>
      </c>
      <c r="G169" s="139">
        <v>2043599.99</v>
      </c>
      <c r="H169" s="138">
        <v>2043599.99</v>
      </c>
    </row>
    <row r="170" spans="1:8" outlineLevel="7" x14ac:dyDescent="0.25">
      <c r="A170" s="186" t="s">
        <v>442</v>
      </c>
      <c r="B170" s="185" t="s">
        <v>1</v>
      </c>
      <c r="C170" s="185" t="s">
        <v>1041</v>
      </c>
      <c r="D170" s="185" t="s">
        <v>1054</v>
      </c>
      <c r="E170" s="185" t="s">
        <v>440</v>
      </c>
      <c r="F170" s="184">
        <v>2043599.99</v>
      </c>
      <c r="G170" s="184">
        <v>2043599.99</v>
      </c>
      <c r="H170" s="183">
        <v>2043599.99</v>
      </c>
    </row>
    <row r="171" spans="1:8" outlineLevel="6" x14ac:dyDescent="0.25">
      <c r="A171" s="141" t="s">
        <v>1053</v>
      </c>
      <c r="B171" s="140" t="s">
        <v>1</v>
      </c>
      <c r="C171" s="140" t="s">
        <v>1041</v>
      </c>
      <c r="D171" s="140" t="s">
        <v>1052</v>
      </c>
      <c r="E171" s="187"/>
      <c r="F171" s="139">
        <v>203960</v>
      </c>
      <c r="G171" s="139">
        <v>203960</v>
      </c>
      <c r="H171" s="138">
        <v>203960</v>
      </c>
    </row>
    <row r="172" spans="1:8" outlineLevel="7" x14ac:dyDescent="0.25">
      <c r="A172" s="186" t="s">
        <v>442</v>
      </c>
      <c r="B172" s="185" t="s">
        <v>1</v>
      </c>
      <c r="C172" s="185" t="s">
        <v>1041</v>
      </c>
      <c r="D172" s="185" t="s">
        <v>1052</v>
      </c>
      <c r="E172" s="185" t="s">
        <v>440</v>
      </c>
      <c r="F172" s="184">
        <v>203960</v>
      </c>
      <c r="G172" s="184">
        <v>203960</v>
      </c>
      <c r="H172" s="183">
        <v>203960</v>
      </c>
    </row>
    <row r="173" spans="1:8" ht="25.5" outlineLevel="4" x14ac:dyDescent="0.25">
      <c r="A173" s="151" t="s">
        <v>1051</v>
      </c>
      <c r="B173" s="150" t="s">
        <v>1</v>
      </c>
      <c r="C173" s="150" t="s">
        <v>1041</v>
      </c>
      <c r="D173" s="150" t="s">
        <v>1050</v>
      </c>
      <c r="E173" s="149"/>
      <c r="F173" s="148">
        <v>30378715.73</v>
      </c>
      <c r="G173" s="148">
        <v>30128551.02</v>
      </c>
      <c r="H173" s="147">
        <v>30128551.02</v>
      </c>
    </row>
    <row r="174" spans="1:8" outlineLevel="5" x14ac:dyDescent="0.25">
      <c r="A174" s="146" t="s">
        <v>1049</v>
      </c>
      <c r="B174" s="145" t="s">
        <v>1</v>
      </c>
      <c r="C174" s="145" t="s">
        <v>1041</v>
      </c>
      <c r="D174" s="145" t="s">
        <v>1048</v>
      </c>
      <c r="E174" s="144"/>
      <c r="F174" s="143">
        <v>27840517.760000002</v>
      </c>
      <c r="G174" s="143">
        <v>27609735.719999999</v>
      </c>
      <c r="H174" s="142">
        <v>27609735.719999999</v>
      </c>
    </row>
    <row r="175" spans="1:8" ht="25.5" outlineLevel="6" x14ac:dyDescent="0.25">
      <c r="A175" s="141" t="s">
        <v>431</v>
      </c>
      <c r="B175" s="140" t="s">
        <v>1</v>
      </c>
      <c r="C175" s="140" t="s">
        <v>1041</v>
      </c>
      <c r="D175" s="140" t="s">
        <v>1047</v>
      </c>
      <c r="E175" s="187"/>
      <c r="F175" s="139">
        <v>220000</v>
      </c>
      <c r="G175" s="139">
        <v>0</v>
      </c>
      <c r="H175" s="138">
        <v>0</v>
      </c>
    </row>
    <row r="176" spans="1:8" ht="38.25" outlineLevel="7" x14ac:dyDescent="0.25">
      <c r="A176" s="186" t="s">
        <v>542</v>
      </c>
      <c r="B176" s="185" t="s">
        <v>1</v>
      </c>
      <c r="C176" s="185" t="s">
        <v>1041</v>
      </c>
      <c r="D176" s="185" t="s">
        <v>1047</v>
      </c>
      <c r="E176" s="185" t="s">
        <v>541</v>
      </c>
      <c r="F176" s="184">
        <v>220000</v>
      </c>
      <c r="G176" s="184">
        <v>0</v>
      </c>
      <c r="H176" s="183">
        <v>0</v>
      </c>
    </row>
    <row r="177" spans="1:8" outlineLevel="6" x14ac:dyDescent="0.25">
      <c r="A177" s="141" t="s">
        <v>1046</v>
      </c>
      <c r="B177" s="140" t="s">
        <v>1</v>
      </c>
      <c r="C177" s="140" t="s">
        <v>1041</v>
      </c>
      <c r="D177" s="140" t="s">
        <v>1045</v>
      </c>
      <c r="E177" s="187"/>
      <c r="F177" s="139">
        <v>27620517.760000002</v>
      </c>
      <c r="G177" s="139">
        <v>27609735.719999999</v>
      </c>
      <c r="H177" s="138">
        <v>27609735.719999999</v>
      </c>
    </row>
    <row r="178" spans="1:8" ht="38.25" outlineLevel="7" x14ac:dyDescent="0.25">
      <c r="A178" s="186" t="s">
        <v>542</v>
      </c>
      <c r="B178" s="185" t="s">
        <v>1</v>
      </c>
      <c r="C178" s="185" t="s">
        <v>1041</v>
      </c>
      <c r="D178" s="185" t="s">
        <v>1045</v>
      </c>
      <c r="E178" s="185" t="s">
        <v>541</v>
      </c>
      <c r="F178" s="184">
        <v>25239945.309999999</v>
      </c>
      <c r="G178" s="184">
        <v>25236795.309999999</v>
      </c>
      <c r="H178" s="183">
        <v>25236795.309999999</v>
      </c>
    </row>
    <row r="179" spans="1:8" outlineLevel="7" x14ac:dyDescent="0.25">
      <c r="A179" s="186" t="s">
        <v>442</v>
      </c>
      <c r="B179" s="185" t="s">
        <v>1</v>
      </c>
      <c r="C179" s="185" t="s">
        <v>1041</v>
      </c>
      <c r="D179" s="185" t="s">
        <v>1045</v>
      </c>
      <c r="E179" s="185" t="s">
        <v>440</v>
      </c>
      <c r="F179" s="184">
        <v>2369364.4500000002</v>
      </c>
      <c r="G179" s="184">
        <v>2369232.41</v>
      </c>
      <c r="H179" s="183">
        <v>2369232.41</v>
      </c>
    </row>
    <row r="180" spans="1:8" outlineLevel="7" x14ac:dyDescent="0.25">
      <c r="A180" s="186" t="s">
        <v>381</v>
      </c>
      <c r="B180" s="185" t="s">
        <v>1</v>
      </c>
      <c r="C180" s="185" t="s">
        <v>1041</v>
      </c>
      <c r="D180" s="185" t="s">
        <v>1045</v>
      </c>
      <c r="E180" s="185" t="s">
        <v>378</v>
      </c>
      <c r="F180" s="184">
        <v>11208</v>
      </c>
      <c r="G180" s="184">
        <v>3708</v>
      </c>
      <c r="H180" s="183">
        <v>3708</v>
      </c>
    </row>
    <row r="181" spans="1:8" outlineLevel="5" x14ac:dyDescent="0.25">
      <c r="A181" s="146" t="s">
        <v>1044</v>
      </c>
      <c r="B181" s="145" t="s">
        <v>1</v>
      </c>
      <c r="C181" s="145" t="s">
        <v>1041</v>
      </c>
      <c r="D181" s="145" t="s">
        <v>1043</v>
      </c>
      <c r="E181" s="144"/>
      <c r="F181" s="143">
        <v>2538197.9700000002</v>
      </c>
      <c r="G181" s="143">
        <v>2518815.2999999998</v>
      </c>
      <c r="H181" s="142">
        <v>2518815.2999999998</v>
      </c>
    </row>
    <row r="182" spans="1:8" outlineLevel="6" x14ac:dyDescent="0.25">
      <c r="A182" s="141" t="s">
        <v>1042</v>
      </c>
      <c r="B182" s="140" t="s">
        <v>1</v>
      </c>
      <c r="C182" s="140" t="s">
        <v>1041</v>
      </c>
      <c r="D182" s="140" t="s">
        <v>1040</v>
      </c>
      <c r="E182" s="187"/>
      <c r="F182" s="139">
        <v>2538197.9700000002</v>
      </c>
      <c r="G182" s="139">
        <v>2518815.2999999998</v>
      </c>
      <c r="H182" s="138">
        <v>2518815.2999999998</v>
      </c>
    </row>
    <row r="183" spans="1:8" outlineLevel="7" x14ac:dyDescent="0.25">
      <c r="A183" s="186" t="s">
        <v>442</v>
      </c>
      <c r="B183" s="185" t="s">
        <v>1</v>
      </c>
      <c r="C183" s="185" t="s">
        <v>1041</v>
      </c>
      <c r="D183" s="185" t="s">
        <v>1040</v>
      </c>
      <c r="E183" s="185" t="s">
        <v>440</v>
      </c>
      <c r="F183" s="184">
        <v>2527099.9700000002</v>
      </c>
      <c r="G183" s="184">
        <v>2508615.2999999998</v>
      </c>
      <c r="H183" s="183">
        <v>2508615.2999999998</v>
      </c>
    </row>
    <row r="184" spans="1:8" outlineLevel="7" x14ac:dyDescent="0.25">
      <c r="A184" s="186" t="s">
        <v>381</v>
      </c>
      <c r="B184" s="185" t="s">
        <v>1</v>
      </c>
      <c r="C184" s="185" t="s">
        <v>1041</v>
      </c>
      <c r="D184" s="185" t="s">
        <v>1040</v>
      </c>
      <c r="E184" s="185" t="s">
        <v>378</v>
      </c>
      <c r="F184" s="184">
        <v>11098</v>
      </c>
      <c r="G184" s="184">
        <v>10200</v>
      </c>
      <c r="H184" s="183">
        <v>10200</v>
      </c>
    </row>
    <row r="185" spans="1:8" outlineLevel="2" x14ac:dyDescent="0.25">
      <c r="A185" s="161" t="s">
        <v>1039</v>
      </c>
      <c r="B185" s="160" t="s">
        <v>1</v>
      </c>
      <c r="C185" s="160" t="s">
        <v>1038</v>
      </c>
      <c r="D185" s="159"/>
      <c r="E185" s="159"/>
      <c r="F185" s="158">
        <v>6132280</v>
      </c>
      <c r="G185" s="158">
        <v>657280</v>
      </c>
      <c r="H185" s="157">
        <v>657280</v>
      </c>
    </row>
    <row r="186" spans="1:8" ht="25.5" outlineLevel="3" x14ac:dyDescent="0.25">
      <c r="A186" s="156" t="s">
        <v>548</v>
      </c>
      <c r="B186" s="155" t="s">
        <v>1</v>
      </c>
      <c r="C186" s="155" t="s">
        <v>1038</v>
      </c>
      <c r="D186" s="155" t="s">
        <v>547</v>
      </c>
      <c r="E186" s="154"/>
      <c r="F186" s="153">
        <v>6132280</v>
      </c>
      <c r="G186" s="153">
        <v>657280</v>
      </c>
      <c r="H186" s="152">
        <v>657280</v>
      </c>
    </row>
    <row r="187" spans="1:8" outlineLevel="4" x14ac:dyDescent="0.25">
      <c r="A187" s="151" t="s">
        <v>731</v>
      </c>
      <c r="B187" s="150" t="s">
        <v>1</v>
      </c>
      <c r="C187" s="150" t="s">
        <v>1038</v>
      </c>
      <c r="D187" s="150" t="s">
        <v>730</v>
      </c>
      <c r="E187" s="149"/>
      <c r="F187" s="148">
        <v>6132280</v>
      </c>
      <c r="G187" s="148">
        <v>657280</v>
      </c>
      <c r="H187" s="147">
        <v>657280</v>
      </c>
    </row>
    <row r="188" spans="1:8" ht="25.5" outlineLevel="5" x14ac:dyDescent="0.25">
      <c r="A188" s="146" t="s">
        <v>729</v>
      </c>
      <c r="B188" s="145" t="s">
        <v>1</v>
      </c>
      <c r="C188" s="145" t="s">
        <v>1038</v>
      </c>
      <c r="D188" s="145" t="s">
        <v>728</v>
      </c>
      <c r="E188" s="144"/>
      <c r="F188" s="143">
        <v>6132280</v>
      </c>
      <c r="G188" s="143">
        <v>657280</v>
      </c>
      <c r="H188" s="142">
        <v>657280</v>
      </c>
    </row>
    <row r="189" spans="1:8" ht="25.5" outlineLevel="6" x14ac:dyDescent="0.25">
      <c r="A189" s="141" t="s">
        <v>727</v>
      </c>
      <c r="B189" s="140" t="s">
        <v>1</v>
      </c>
      <c r="C189" s="140" t="s">
        <v>1038</v>
      </c>
      <c r="D189" s="140" t="s">
        <v>726</v>
      </c>
      <c r="E189" s="187"/>
      <c r="F189" s="139">
        <v>6132280</v>
      </c>
      <c r="G189" s="139">
        <v>657280</v>
      </c>
      <c r="H189" s="138">
        <v>657280</v>
      </c>
    </row>
    <row r="190" spans="1:8" outlineLevel="7" x14ac:dyDescent="0.25">
      <c r="A190" s="186" t="s">
        <v>442</v>
      </c>
      <c r="B190" s="185" t="s">
        <v>1</v>
      </c>
      <c r="C190" s="185" t="s">
        <v>1038</v>
      </c>
      <c r="D190" s="185" t="s">
        <v>726</v>
      </c>
      <c r="E190" s="185" t="s">
        <v>440</v>
      </c>
      <c r="F190" s="184">
        <v>6132280</v>
      </c>
      <c r="G190" s="184">
        <v>657280</v>
      </c>
      <c r="H190" s="183">
        <v>657280</v>
      </c>
    </row>
    <row r="191" spans="1:8" outlineLevel="1" x14ac:dyDescent="0.25">
      <c r="A191" s="166" t="s">
        <v>1037</v>
      </c>
      <c r="B191" s="165" t="s">
        <v>1</v>
      </c>
      <c r="C191" s="165" t="s">
        <v>1036</v>
      </c>
      <c r="D191" s="164"/>
      <c r="E191" s="164"/>
      <c r="F191" s="163">
        <v>535988108.39999998</v>
      </c>
      <c r="G191" s="163">
        <v>98236736.540000007</v>
      </c>
      <c r="H191" s="162">
        <v>98144355.709999993</v>
      </c>
    </row>
    <row r="192" spans="1:8" outlineLevel="2" x14ac:dyDescent="0.25">
      <c r="A192" s="161" t="s">
        <v>1035</v>
      </c>
      <c r="B192" s="160" t="s">
        <v>1</v>
      </c>
      <c r="C192" s="160" t="s">
        <v>1029</v>
      </c>
      <c r="D192" s="159"/>
      <c r="E192" s="159"/>
      <c r="F192" s="158">
        <v>7813320.7999999998</v>
      </c>
      <c r="G192" s="158">
        <v>0</v>
      </c>
      <c r="H192" s="157">
        <v>0</v>
      </c>
    </row>
    <row r="193" spans="1:8" outlineLevel="3" x14ac:dyDescent="0.25">
      <c r="A193" s="156" t="s">
        <v>1034</v>
      </c>
      <c r="B193" s="155" t="s">
        <v>1</v>
      </c>
      <c r="C193" s="155" t="s">
        <v>1029</v>
      </c>
      <c r="D193" s="155" t="s">
        <v>1033</v>
      </c>
      <c r="E193" s="154"/>
      <c r="F193" s="153">
        <v>7462700</v>
      </c>
      <c r="G193" s="153">
        <v>0</v>
      </c>
      <c r="H193" s="152">
        <v>0</v>
      </c>
    </row>
    <row r="194" spans="1:8" ht="38.25" outlineLevel="6" x14ac:dyDescent="0.25">
      <c r="A194" s="141" t="s">
        <v>1032</v>
      </c>
      <c r="B194" s="140" t="s">
        <v>1</v>
      </c>
      <c r="C194" s="140" t="s">
        <v>1029</v>
      </c>
      <c r="D194" s="140" t="s">
        <v>1031</v>
      </c>
      <c r="E194" s="187"/>
      <c r="F194" s="139">
        <v>7462700</v>
      </c>
      <c r="G194" s="139">
        <v>0</v>
      </c>
      <c r="H194" s="138">
        <v>0</v>
      </c>
    </row>
    <row r="195" spans="1:8" ht="38.25" outlineLevel="7" x14ac:dyDescent="0.25">
      <c r="A195" s="186" t="s">
        <v>542</v>
      </c>
      <c r="B195" s="185" t="s">
        <v>1</v>
      </c>
      <c r="C195" s="185" t="s">
        <v>1029</v>
      </c>
      <c r="D195" s="185" t="s">
        <v>1031</v>
      </c>
      <c r="E195" s="185" t="s">
        <v>541</v>
      </c>
      <c r="F195" s="184">
        <v>3979901.52</v>
      </c>
      <c r="G195" s="184">
        <v>0</v>
      </c>
      <c r="H195" s="183">
        <v>0</v>
      </c>
    </row>
    <row r="196" spans="1:8" outlineLevel="7" x14ac:dyDescent="0.25">
      <c r="A196" s="186" t="s">
        <v>381</v>
      </c>
      <c r="B196" s="185" t="s">
        <v>1</v>
      </c>
      <c r="C196" s="185" t="s">
        <v>1029</v>
      </c>
      <c r="D196" s="185" t="s">
        <v>1031</v>
      </c>
      <c r="E196" s="185" t="s">
        <v>378</v>
      </c>
      <c r="F196" s="184">
        <v>3482798.48</v>
      </c>
      <c r="G196" s="184">
        <v>0</v>
      </c>
      <c r="H196" s="183">
        <v>0</v>
      </c>
    </row>
    <row r="197" spans="1:8" outlineLevel="3" x14ac:dyDescent="0.25">
      <c r="A197" s="156" t="s">
        <v>935</v>
      </c>
      <c r="B197" s="155" t="s">
        <v>1</v>
      </c>
      <c r="C197" s="155" t="s">
        <v>1029</v>
      </c>
      <c r="D197" s="155" t="s">
        <v>934</v>
      </c>
      <c r="E197" s="154"/>
      <c r="F197" s="153">
        <v>350620.8</v>
      </c>
      <c r="G197" s="153">
        <v>0</v>
      </c>
      <c r="H197" s="152">
        <v>0</v>
      </c>
    </row>
    <row r="198" spans="1:8" ht="25.5" outlineLevel="6" x14ac:dyDescent="0.25">
      <c r="A198" s="141" t="s">
        <v>1030</v>
      </c>
      <c r="B198" s="140" t="s">
        <v>1</v>
      </c>
      <c r="C198" s="140" t="s">
        <v>1029</v>
      </c>
      <c r="D198" s="140" t="s">
        <v>1028</v>
      </c>
      <c r="E198" s="187"/>
      <c r="F198" s="139">
        <v>350620.8</v>
      </c>
      <c r="G198" s="139">
        <v>0</v>
      </c>
      <c r="H198" s="138">
        <v>0</v>
      </c>
    </row>
    <row r="199" spans="1:8" outlineLevel="7" x14ac:dyDescent="0.25">
      <c r="A199" s="186" t="s">
        <v>442</v>
      </c>
      <c r="B199" s="185" t="s">
        <v>1</v>
      </c>
      <c r="C199" s="185" t="s">
        <v>1029</v>
      </c>
      <c r="D199" s="185" t="s">
        <v>1028</v>
      </c>
      <c r="E199" s="185" t="s">
        <v>440</v>
      </c>
      <c r="F199" s="184">
        <v>350620.8</v>
      </c>
      <c r="G199" s="184">
        <v>0</v>
      </c>
      <c r="H199" s="183">
        <v>0</v>
      </c>
    </row>
    <row r="200" spans="1:8" outlineLevel="2" x14ac:dyDescent="0.25">
      <c r="A200" s="161" t="s">
        <v>1027</v>
      </c>
      <c r="B200" s="160" t="s">
        <v>1</v>
      </c>
      <c r="C200" s="160" t="s">
        <v>1022</v>
      </c>
      <c r="D200" s="159"/>
      <c r="E200" s="159"/>
      <c r="F200" s="158">
        <v>1795756.82</v>
      </c>
      <c r="G200" s="158">
        <v>1795756.82</v>
      </c>
      <c r="H200" s="157">
        <v>1795756.82</v>
      </c>
    </row>
    <row r="201" spans="1:8" ht="25.5" outlineLevel="3" x14ac:dyDescent="0.25">
      <c r="A201" s="156" t="s">
        <v>548</v>
      </c>
      <c r="B201" s="155" t="s">
        <v>1</v>
      </c>
      <c r="C201" s="155" t="s">
        <v>1022</v>
      </c>
      <c r="D201" s="155" t="s">
        <v>547</v>
      </c>
      <c r="E201" s="154"/>
      <c r="F201" s="153">
        <v>1795756.82</v>
      </c>
      <c r="G201" s="153">
        <v>1795756.82</v>
      </c>
      <c r="H201" s="152">
        <v>1795756.82</v>
      </c>
    </row>
    <row r="202" spans="1:8" outlineLevel="4" x14ac:dyDescent="0.25">
      <c r="A202" s="151" t="s">
        <v>546</v>
      </c>
      <c r="B202" s="150" t="s">
        <v>1</v>
      </c>
      <c r="C202" s="150" t="s">
        <v>1022</v>
      </c>
      <c r="D202" s="150" t="s">
        <v>545</v>
      </c>
      <c r="E202" s="149"/>
      <c r="F202" s="148">
        <v>1795756.82</v>
      </c>
      <c r="G202" s="148">
        <v>1795756.82</v>
      </c>
      <c r="H202" s="147">
        <v>1795756.82</v>
      </c>
    </row>
    <row r="203" spans="1:8" outlineLevel="5" x14ac:dyDescent="0.25">
      <c r="A203" s="146" t="s">
        <v>1026</v>
      </c>
      <c r="B203" s="145" t="s">
        <v>1</v>
      </c>
      <c r="C203" s="145" t="s">
        <v>1022</v>
      </c>
      <c r="D203" s="145" t="s">
        <v>1025</v>
      </c>
      <c r="E203" s="144"/>
      <c r="F203" s="143">
        <v>1795756.82</v>
      </c>
      <c r="G203" s="143">
        <v>1795756.82</v>
      </c>
      <c r="H203" s="142">
        <v>1795756.82</v>
      </c>
    </row>
    <row r="204" spans="1:8" ht="25.5" outlineLevel="6" x14ac:dyDescent="0.25">
      <c r="A204" s="141" t="s">
        <v>129</v>
      </c>
      <c r="B204" s="140" t="s">
        <v>1</v>
      </c>
      <c r="C204" s="140" t="s">
        <v>1022</v>
      </c>
      <c r="D204" s="140" t="s">
        <v>1024</v>
      </c>
      <c r="E204" s="187"/>
      <c r="F204" s="139">
        <v>1529270</v>
      </c>
      <c r="G204" s="139">
        <v>1529270</v>
      </c>
      <c r="H204" s="138">
        <v>1529270</v>
      </c>
    </row>
    <row r="205" spans="1:8" ht="38.25" outlineLevel="7" x14ac:dyDescent="0.25">
      <c r="A205" s="186" t="s">
        <v>542</v>
      </c>
      <c r="B205" s="185" t="s">
        <v>1</v>
      </c>
      <c r="C205" s="185" t="s">
        <v>1022</v>
      </c>
      <c r="D205" s="185" t="s">
        <v>1024</v>
      </c>
      <c r="E205" s="185" t="s">
        <v>541</v>
      </c>
      <c r="F205" s="184">
        <v>18678.259999999998</v>
      </c>
      <c r="G205" s="184">
        <v>18678.259999999998</v>
      </c>
      <c r="H205" s="183">
        <v>18678.259999999998</v>
      </c>
    </row>
    <row r="206" spans="1:8" outlineLevel="7" x14ac:dyDescent="0.25">
      <c r="A206" s="186" t="s">
        <v>442</v>
      </c>
      <c r="B206" s="185" t="s">
        <v>1</v>
      </c>
      <c r="C206" s="185" t="s">
        <v>1022</v>
      </c>
      <c r="D206" s="185" t="s">
        <v>1024</v>
      </c>
      <c r="E206" s="185" t="s">
        <v>440</v>
      </c>
      <c r="F206" s="184">
        <v>1510591.74</v>
      </c>
      <c r="G206" s="184">
        <v>1510591.74</v>
      </c>
      <c r="H206" s="183">
        <v>1510591.74</v>
      </c>
    </row>
    <row r="207" spans="1:8" outlineLevel="6" x14ac:dyDescent="0.25">
      <c r="A207" s="141" t="s">
        <v>1023</v>
      </c>
      <c r="B207" s="140" t="s">
        <v>1</v>
      </c>
      <c r="C207" s="140" t="s">
        <v>1022</v>
      </c>
      <c r="D207" s="140" t="s">
        <v>1021</v>
      </c>
      <c r="E207" s="187"/>
      <c r="F207" s="139">
        <v>266486.82</v>
      </c>
      <c r="G207" s="139">
        <v>266486.82</v>
      </c>
      <c r="H207" s="138">
        <v>266486.82</v>
      </c>
    </row>
    <row r="208" spans="1:8" outlineLevel="7" x14ac:dyDescent="0.25">
      <c r="A208" s="186" t="s">
        <v>442</v>
      </c>
      <c r="B208" s="185" t="s">
        <v>1</v>
      </c>
      <c r="C208" s="185" t="s">
        <v>1022</v>
      </c>
      <c r="D208" s="185" t="s">
        <v>1021</v>
      </c>
      <c r="E208" s="185" t="s">
        <v>440</v>
      </c>
      <c r="F208" s="184">
        <v>266486.82</v>
      </c>
      <c r="G208" s="184">
        <v>266486.82</v>
      </c>
      <c r="H208" s="183">
        <v>266486.82</v>
      </c>
    </row>
    <row r="209" spans="1:8" outlineLevel="2" x14ac:dyDescent="0.25">
      <c r="A209" s="161" t="s">
        <v>1020</v>
      </c>
      <c r="B209" s="160" t="s">
        <v>1</v>
      </c>
      <c r="C209" s="160" t="s">
        <v>1016</v>
      </c>
      <c r="D209" s="159"/>
      <c r="E209" s="159"/>
      <c r="F209" s="158">
        <v>24524819.27</v>
      </c>
      <c r="G209" s="158">
        <v>0</v>
      </c>
      <c r="H209" s="157">
        <v>0</v>
      </c>
    </row>
    <row r="210" spans="1:8" ht="25.5" outlineLevel="3" x14ac:dyDescent="0.25">
      <c r="A210" s="156" t="s">
        <v>471</v>
      </c>
      <c r="B210" s="155" t="s">
        <v>1</v>
      </c>
      <c r="C210" s="155" t="s">
        <v>1016</v>
      </c>
      <c r="D210" s="155" t="s">
        <v>470</v>
      </c>
      <c r="E210" s="154"/>
      <c r="F210" s="153">
        <v>24524819.27</v>
      </c>
      <c r="G210" s="153">
        <v>0</v>
      </c>
      <c r="H210" s="152">
        <v>0</v>
      </c>
    </row>
    <row r="211" spans="1:8" ht="25.5" outlineLevel="4" x14ac:dyDescent="0.25">
      <c r="A211" s="151" t="s">
        <v>469</v>
      </c>
      <c r="B211" s="150" t="s">
        <v>1</v>
      </c>
      <c r="C211" s="150" t="s">
        <v>1016</v>
      </c>
      <c r="D211" s="150" t="s">
        <v>468</v>
      </c>
      <c r="E211" s="149"/>
      <c r="F211" s="148">
        <v>24524819.27</v>
      </c>
      <c r="G211" s="148">
        <v>0</v>
      </c>
      <c r="H211" s="147">
        <v>0</v>
      </c>
    </row>
    <row r="212" spans="1:8" ht="25.5" outlineLevel="5" x14ac:dyDescent="0.25">
      <c r="A212" s="146" t="s">
        <v>467</v>
      </c>
      <c r="B212" s="145" t="s">
        <v>1</v>
      </c>
      <c r="C212" s="145" t="s">
        <v>1016</v>
      </c>
      <c r="D212" s="145" t="s">
        <v>466</v>
      </c>
      <c r="E212" s="144"/>
      <c r="F212" s="143">
        <v>24524819.27</v>
      </c>
      <c r="G212" s="143">
        <v>0</v>
      </c>
      <c r="H212" s="142">
        <v>0</v>
      </c>
    </row>
    <row r="213" spans="1:8" ht="38.25" outlineLevel="6" x14ac:dyDescent="0.25">
      <c r="A213" s="141" t="s">
        <v>1019</v>
      </c>
      <c r="B213" s="140" t="s">
        <v>1</v>
      </c>
      <c r="C213" s="140" t="s">
        <v>1016</v>
      </c>
      <c r="D213" s="140" t="s">
        <v>1018</v>
      </c>
      <c r="E213" s="187"/>
      <c r="F213" s="139">
        <v>23634268.100000001</v>
      </c>
      <c r="G213" s="139">
        <v>0</v>
      </c>
      <c r="H213" s="138">
        <v>0</v>
      </c>
    </row>
    <row r="214" spans="1:8" outlineLevel="7" x14ac:dyDescent="0.25">
      <c r="A214" s="186" t="s">
        <v>442</v>
      </c>
      <c r="B214" s="185" t="s">
        <v>1</v>
      </c>
      <c r="C214" s="185" t="s">
        <v>1016</v>
      </c>
      <c r="D214" s="185" t="s">
        <v>1018</v>
      </c>
      <c r="E214" s="185" t="s">
        <v>440</v>
      </c>
      <c r="F214" s="184">
        <v>23634268.100000001</v>
      </c>
      <c r="G214" s="184">
        <v>0</v>
      </c>
      <c r="H214" s="183">
        <v>0</v>
      </c>
    </row>
    <row r="215" spans="1:8" ht="25.5" outlineLevel="6" x14ac:dyDescent="0.25">
      <c r="A215" s="141" t="s">
        <v>1017</v>
      </c>
      <c r="B215" s="140" t="s">
        <v>1</v>
      </c>
      <c r="C215" s="140" t="s">
        <v>1016</v>
      </c>
      <c r="D215" s="140" t="s">
        <v>1015</v>
      </c>
      <c r="E215" s="187"/>
      <c r="F215" s="139">
        <v>890551.17</v>
      </c>
      <c r="G215" s="139">
        <v>0</v>
      </c>
      <c r="H215" s="138">
        <v>0</v>
      </c>
    </row>
    <row r="216" spans="1:8" outlineLevel="7" x14ac:dyDescent="0.25">
      <c r="A216" s="186" t="s">
        <v>381</v>
      </c>
      <c r="B216" s="185" t="s">
        <v>1</v>
      </c>
      <c r="C216" s="185" t="s">
        <v>1016</v>
      </c>
      <c r="D216" s="185" t="s">
        <v>1015</v>
      </c>
      <c r="E216" s="185" t="s">
        <v>378</v>
      </c>
      <c r="F216" s="184">
        <v>890551.17</v>
      </c>
      <c r="G216" s="184">
        <v>0</v>
      </c>
      <c r="H216" s="183">
        <v>0</v>
      </c>
    </row>
    <row r="217" spans="1:8" outlineLevel="2" x14ac:dyDescent="0.25">
      <c r="A217" s="161" t="s">
        <v>1014</v>
      </c>
      <c r="B217" s="160" t="s">
        <v>1</v>
      </c>
      <c r="C217" s="160" t="s">
        <v>997</v>
      </c>
      <c r="D217" s="159"/>
      <c r="E217" s="159"/>
      <c r="F217" s="158">
        <v>138358184.09</v>
      </c>
      <c r="G217" s="158">
        <v>85686162.310000002</v>
      </c>
      <c r="H217" s="157">
        <v>85593781.480000004</v>
      </c>
    </row>
    <row r="218" spans="1:8" ht="25.5" outlineLevel="3" x14ac:dyDescent="0.25">
      <c r="A218" s="156" t="s">
        <v>471</v>
      </c>
      <c r="B218" s="155" t="s">
        <v>1</v>
      </c>
      <c r="C218" s="155" t="s">
        <v>997</v>
      </c>
      <c r="D218" s="155" t="s">
        <v>470</v>
      </c>
      <c r="E218" s="154"/>
      <c r="F218" s="153">
        <v>138358184.09</v>
      </c>
      <c r="G218" s="153">
        <v>85686162.310000002</v>
      </c>
      <c r="H218" s="152">
        <v>85593781.480000004</v>
      </c>
    </row>
    <row r="219" spans="1:8" ht="38.25" outlineLevel="4" x14ac:dyDescent="0.25">
      <c r="A219" s="151" t="s">
        <v>868</v>
      </c>
      <c r="B219" s="150" t="s">
        <v>1</v>
      </c>
      <c r="C219" s="150" t="s">
        <v>997</v>
      </c>
      <c r="D219" s="150" t="s">
        <v>867</v>
      </c>
      <c r="E219" s="149"/>
      <c r="F219" s="148">
        <v>138358184.09</v>
      </c>
      <c r="G219" s="148">
        <v>85686162.310000002</v>
      </c>
      <c r="H219" s="147">
        <v>85593781.480000004</v>
      </c>
    </row>
    <row r="220" spans="1:8" ht="25.5" outlineLevel="5" x14ac:dyDescent="0.25">
      <c r="A220" s="146" t="s">
        <v>1013</v>
      </c>
      <c r="B220" s="145" t="s">
        <v>1</v>
      </c>
      <c r="C220" s="145" t="s">
        <v>997</v>
      </c>
      <c r="D220" s="145" t="s">
        <v>1012</v>
      </c>
      <c r="E220" s="144"/>
      <c r="F220" s="143">
        <v>88323317.719999999</v>
      </c>
      <c r="G220" s="143">
        <v>50026833.270000003</v>
      </c>
      <c r="H220" s="142">
        <v>50026833.270000003</v>
      </c>
    </row>
    <row r="221" spans="1:8" outlineLevel="6" x14ac:dyDescent="0.25">
      <c r="A221" s="141" t="s">
        <v>1011</v>
      </c>
      <c r="B221" s="140" t="s">
        <v>1</v>
      </c>
      <c r="C221" s="140" t="s">
        <v>997</v>
      </c>
      <c r="D221" s="140" t="s">
        <v>1010</v>
      </c>
      <c r="E221" s="187"/>
      <c r="F221" s="139">
        <v>22972010.239999998</v>
      </c>
      <c r="G221" s="139">
        <v>17232285</v>
      </c>
      <c r="H221" s="138">
        <v>17232285</v>
      </c>
    </row>
    <row r="222" spans="1:8" outlineLevel="7" x14ac:dyDescent="0.25">
      <c r="A222" s="186" t="s">
        <v>442</v>
      </c>
      <c r="B222" s="185" t="s">
        <v>1</v>
      </c>
      <c r="C222" s="185" t="s">
        <v>997</v>
      </c>
      <c r="D222" s="185" t="s">
        <v>1010</v>
      </c>
      <c r="E222" s="185" t="s">
        <v>440</v>
      </c>
      <c r="F222" s="184">
        <v>14022010.26</v>
      </c>
      <c r="G222" s="184">
        <v>17232285</v>
      </c>
      <c r="H222" s="183">
        <v>17232285</v>
      </c>
    </row>
    <row r="223" spans="1:8" outlineLevel="7" x14ac:dyDescent="0.25">
      <c r="A223" s="186" t="s">
        <v>395</v>
      </c>
      <c r="B223" s="185" t="s">
        <v>1</v>
      </c>
      <c r="C223" s="185" t="s">
        <v>997</v>
      </c>
      <c r="D223" s="185" t="s">
        <v>1010</v>
      </c>
      <c r="E223" s="185" t="s">
        <v>392</v>
      </c>
      <c r="F223" s="184">
        <v>8949999.9800000004</v>
      </c>
      <c r="G223" s="184">
        <v>0</v>
      </c>
      <c r="H223" s="183">
        <v>0</v>
      </c>
    </row>
    <row r="224" spans="1:8" outlineLevel="6" x14ac:dyDescent="0.25">
      <c r="A224" s="141" t="s">
        <v>1009</v>
      </c>
      <c r="B224" s="140" t="s">
        <v>1</v>
      </c>
      <c r="C224" s="140" t="s">
        <v>997</v>
      </c>
      <c r="D224" s="140" t="s">
        <v>1008</v>
      </c>
      <c r="E224" s="187"/>
      <c r="F224" s="139">
        <v>100000</v>
      </c>
      <c r="G224" s="139">
        <v>10293599</v>
      </c>
      <c r="H224" s="138">
        <v>10293599</v>
      </c>
    </row>
    <row r="225" spans="1:8" outlineLevel="7" x14ac:dyDescent="0.25">
      <c r="A225" s="186" t="s">
        <v>442</v>
      </c>
      <c r="B225" s="185" t="s">
        <v>1</v>
      </c>
      <c r="C225" s="185" t="s">
        <v>997</v>
      </c>
      <c r="D225" s="185" t="s">
        <v>1008</v>
      </c>
      <c r="E225" s="185" t="s">
        <v>440</v>
      </c>
      <c r="F225" s="184">
        <v>100000</v>
      </c>
      <c r="G225" s="184">
        <v>10293599</v>
      </c>
      <c r="H225" s="183">
        <v>10293599</v>
      </c>
    </row>
    <row r="226" spans="1:8" ht="38.25" outlineLevel="6" x14ac:dyDescent="0.25">
      <c r="A226" s="141" t="s">
        <v>1007</v>
      </c>
      <c r="B226" s="140" t="s">
        <v>1</v>
      </c>
      <c r="C226" s="140" t="s">
        <v>997</v>
      </c>
      <c r="D226" s="140" t="s">
        <v>1006</v>
      </c>
      <c r="E226" s="187"/>
      <c r="F226" s="139">
        <v>36843736.119999997</v>
      </c>
      <c r="G226" s="139">
        <v>22275939.780000001</v>
      </c>
      <c r="H226" s="138">
        <v>22275939.780000001</v>
      </c>
    </row>
    <row r="227" spans="1:8" outlineLevel="7" x14ac:dyDescent="0.25">
      <c r="A227" s="186" t="s">
        <v>442</v>
      </c>
      <c r="B227" s="185" t="s">
        <v>1</v>
      </c>
      <c r="C227" s="185" t="s">
        <v>997</v>
      </c>
      <c r="D227" s="185" t="s">
        <v>1006</v>
      </c>
      <c r="E227" s="185" t="s">
        <v>440</v>
      </c>
      <c r="F227" s="184">
        <v>36843736.119999997</v>
      </c>
      <c r="G227" s="184">
        <v>22275939.780000001</v>
      </c>
      <c r="H227" s="183">
        <v>22275939.780000001</v>
      </c>
    </row>
    <row r="228" spans="1:8" ht="38.25" outlineLevel="6" x14ac:dyDescent="0.25">
      <c r="A228" s="141" t="s">
        <v>147</v>
      </c>
      <c r="B228" s="140" t="s">
        <v>1</v>
      </c>
      <c r="C228" s="140" t="s">
        <v>997</v>
      </c>
      <c r="D228" s="140" t="s">
        <v>1005</v>
      </c>
      <c r="E228" s="187"/>
      <c r="F228" s="139">
        <v>7208916.8399999999</v>
      </c>
      <c r="G228" s="139">
        <v>0</v>
      </c>
      <c r="H228" s="138">
        <v>0</v>
      </c>
    </row>
    <row r="229" spans="1:8" outlineLevel="7" x14ac:dyDescent="0.25">
      <c r="A229" s="186" t="s">
        <v>395</v>
      </c>
      <c r="B229" s="185" t="s">
        <v>1</v>
      </c>
      <c r="C229" s="185" t="s">
        <v>997</v>
      </c>
      <c r="D229" s="185" t="s">
        <v>1005</v>
      </c>
      <c r="E229" s="185" t="s">
        <v>392</v>
      </c>
      <c r="F229" s="184">
        <v>7208916.8399999999</v>
      </c>
      <c r="G229" s="184">
        <v>0</v>
      </c>
      <c r="H229" s="183">
        <v>0</v>
      </c>
    </row>
    <row r="230" spans="1:8" ht="38.25" outlineLevel="6" x14ac:dyDescent="0.25">
      <c r="A230" s="141" t="s">
        <v>1004</v>
      </c>
      <c r="B230" s="140" t="s">
        <v>1</v>
      </c>
      <c r="C230" s="140" t="s">
        <v>997</v>
      </c>
      <c r="D230" s="140" t="s">
        <v>1003</v>
      </c>
      <c r="E230" s="187"/>
      <c r="F230" s="139">
        <v>19578524.399999999</v>
      </c>
      <c r="G230" s="139">
        <v>225009.49</v>
      </c>
      <c r="H230" s="138">
        <v>225009.49</v>
      </c>
    </row>
    <row r="231" spans="1:8" outlineLevel="7" x14ac:dyDescent="0.25">
      <c r="A231" s="186" t="s">
        <v>442</v>
      </c>
      <c r="B231" s="185" t="s">
        <v>1</v>
      </c>
      <c r="C231" s="185" t="s">
        <v>997</v>
      </c>
      <c r="D231" s="185" t="s">
        <v>1003</v>
      </c>
      <c r="E231" s="185" t="s">
        <v>440</v>
      </c>
      <c r="F231" s="184">
        <v>19578524.399999999</v>
      </c>
      <c r="G231" s="184">
        <v>225009.49</v>
      </c>
      <c r="H231" s="183">
        <v>225009.49</v>
      </c>
    </row>
    <row r="232" spans="1:8" ht="38.25" outlineLevel="6" x14ac:dyDescent="0.25">
      <c r="A232" s="141" t="s">
        <v>1002</v>
      </c>
      <c r="B232" s="140" t="s">
        <v>1</v>
      </c>
      <c r="C232" s="140" t="s">
        <v>997</v>
      </c>
      <c r="D232" s="140" t="s">
        <v>1001</v>
      </c>
      <c r="E232" s="187"/>
      <c r="F232" s="139">
        <v>1620130.12</v>
      </c>
      <c r="G232" s="139">
        <v>0</v>
      </c>
      <c r="H232" s="138">
        <v>0</v>
      </c>
    </row>
    <row r="233" spans="1:8" outlineLevel="7" x14ac:dyDescent="0.25">
      <c r="A233" s="186" t="s">
        <v>395</v>
      </c>
      <c r="B233" s="185" t="s">
        <v>1</v>
      </c>
      <c r="C233" s="185" t="s">
        <v>997</v>
      </c>
      <c r="D233" s="185" t="s">
        <v>1001</v>
      </c>
      <c r="E233" s="185" t="s">
        <v>392</v>
      </c>
      <c r="F233" s="184">
        <v>1620130.12</v>
      </c>
      <c r="G233" s="184">
        <v>0</v>
      </c>
      <c r="H233" s="183">
        <v>0</v>
      </c>
    </row>
    <row r="234" spans="1:8" ht="25.5" outlineLevel="5" x14ac:dyDescent="0.25">
      <c r="A234" s="146" t="s">
        <v>866</v>
      </c>
      <c r="B234" s="145" t="s">
        <v>1</v>
      </c>
      <c r="C234" s="145" t="s">
        <v>997</v>
      </c>
      <c r="D234" s="145" t="s">
        <v>865</v>
      </c>
      <c r="E234" s="144"/>
      <c r="F234" s="143">
        <v>50034866.369999997</v>
      </c>
      <c r="G234" s="143">
        <v>35659329.039999999</v>
      </c>
      <c r="H234" s="142">
        <v>35566948.210000001</v>
      </c>
    </row>
    <row r="235" spans="1:8" outlineLevel="6" x14ac:dyDescent="0.25">
      <c r="A235" s="141" t="s">
        <v>1000</v>
      </c>
      <c r="B235" s="140" t="s">
        <v>1</v>
      </c>
      <c r="C235" s="140" t="s">
        <v>997</v>
      </c>
      <c r="D235" s="140" t="s">
        <v>999</v>
      </c>
      <c r="E235" s="187"/>
      <c r="F235" s="139">
        <v>1008770.04</v>
      </c>
      <c r="G235" s="139">
        <v>1180570.32</v>
      </c>
      <c r="H235" s="138">
        <v>1088189.49</v>
      </c>
    </row>
    <row r="236" spans="1:8" outlineLevel="7" x14ac:dyDescent="0.25">
      <c r="A236" s="186" t="s">
        <v>442</v>
      </c>
      <c r="B236" s="185" t="s">
        <v>1</v>
      </c>
      <c r="C236" s="185" t="s">
        <v>997</v>
      </c>
      <c r="D236" s="185" t="s">
        <v>999</v>
      </c>
      <c r="E236" s="185" t="s">
        <v>440</v>
      </c>
      <c r="F236" s="184">
        <v>1008770.04</v>
      </c>
      <c r="G236" s="184">
        <v>1180570.32</v>
      </c>
      <c r="H236" s="183">
        <v>1088189.49</v>
      </c>
    </row>
    <row r="237" spans="1:8" outlineLevel="6" x14ac:dyDescent="0.25">
      <c r="A237" s="141" t="s">
        <v>998</v>
      </c>
      <c r="B237" s="140" t="s">
        <v>1</v>
      </c>
      <c r="C237" s="140" t="s">
        <v>997</v>
      </c>
      <c r="D237" s="140" t="s">
        <v>996</v>
      </c>
      <c r="E237" s="187"/>
      <c r="F237" s="139">
        <v>49026096.329999998</v>
      </c>
      <c r="G237" s="139">
        <v>34478758.719999999</v>
      </c>
      <c r="H237" s="138">
        <v>34478758.719999999</v>
      </c>
    </row>
    <row r="238" spans="1:8" outlineLevel="7" x14ac:dyDescent="0.25">
      <c r="A238" s="186" t="s">
        <v>442</v>
      </c>
      <c r="B238" s="185" t="s">
        <v>1</v>
      </c>
      <c r="C238" s="185" t="s">
        <v>997</v>
      </c>
      <c r="D238" s="185" t="s">
        <v>996</v>
      </c>
      <c r="E238" s="185" t="s">
        <v>440</v>
      </c>
      <c r="F238" s="184">
        <v>49026096.329999998</v>
      </c>
      <c r="G238" s="184">
        <v>34478758.719999999</v>
      </c>
      <c r="H238" s="183">
        <v>34478758.719999999</v>
      </c>
    </row>
    <row r="239" spans="1:8" outlineLevel="2" x14ac:dyDescent="0.25">
      <c r="A239" s="161" t="s">
        <v>990</v>
      </c>
      <c r="B239" s="160" t="s">
        <v>1</v>
      </c>
      <c r="C239" s="160" t="s">
        <v>966</v>
      </c>
      <c r="D239" s="159"/>
      <c r="E239" s="159"/>
      <c r="F239" s="158">
        <v>363496027.42000002</v>
      </c>
      <c r="G239" s="158">
        <v>10754817.41</v>
      </c>
      <c r="H239" s="157">
        <v>10754817.41</v>
      </c>
    </row>
    <row r="240" spans="1:8" ht="25.5" outlineLevel="3" x14ac:dyDescent="0.25">
      <c r="A240" s="156" t="s">
        <v>457</v>
      </c>
      <c r="B240" s="155" t="s">
        <v>1</v>
      </c>
      <c r="C240" s="155" t="s">
        <v>966</v>
      </c>
      <c r="D240" s="155" t="s">
        <v>456</v>
      </c>
      <c r="E240" s="154"/>
      <c r="F240" s="153">
        <v>363399367.42000002</v>
      </c>
      <c r="G240" s="153">
        <v>10754817.41</v>
      </c>
      <c r="H240" s="152">
        <v>10754817.41</v>
      </c>
    </row>
    <row r="241" spans="1:8" outlineLevel="4" x14ac:dyDescent="0.25">
      <c r="A241" s="151" t="s">
        <v>927</v>
      </c>
      <c r="B241" s="150" t="s">
        <v>1</v>
      </c>
      <c r="C241" s="150" t="s">
        <v>966</v>
      </c>
      <c r="D241" s="150" t="s">
        <v>926</v>
      </c>
      <c r="E241" s="149"/>
      <c r="F241" s="148">
        <v>332653665.10000002</v>
      </c>
      <c r="G241" s="148">
        <v>0</v>
      </c>
      <c r="H241" s="147">
        <v>0</v>
      </c>
    </row>
    <row r="242" spans="1:8" outlineLevel="5" x14ac:dyDescent="0.25">
      <c r="A242" s="146" t="s">
        <v>925</v>
      </c>
      <c r="B242" s="145" t="s">
        <v>1</v>
      </c>
      <c r="C242" s="145" t="s">
        <v>966</v>
      </c>
      <c r="D242" s="145" t="s">
        <v>924</v>
      </c>
      <c r="E242" s="144"/>
      <c r="F242" s="143">
        <v>332653665.10000002</v>
      </c>
      <c r="G242" s="143">
        <v>0</v>
      </c>
      <c r="H242" s="142">
        <v>0</v>
      </c>
    </row>
    <row r="243" spans="1:8" ht="51" outlineLevel="6" x14ac:dyDescent="0.25">
      <c r="A243" s="141" t="s">
        <v>989</v>
      </c>
      <c r="B243" s="140" t="s">
        <v>1</v>
      </c>
      <c r="C243" s="140" t="s">
        <v>966</v>
      </c>
      <c r="D243" s="140" t="s">
        <v>988</v>
      </c>
      <c r="E243" s="187"/>
      <c r="F243" s="139">
        <v>332653665.10000002</v>
      </c>
      <c r="G243" s="139">
        <v>0</v>
      </c>
      <c r="H243" s="138">
        <v>0</v>
      </c>
    </row>
    <row r="244" spans="1:8" outlineLevel="7" x14ac:dyDescent="0.25">
      <c r="A244" s="186" t="s">
        <v>395</v>
      </c>
      <c r="B244" s="185" t="s">
        <v>1</v>
      </c>
      <c r="C244" s="185" t="s">
        <v>966</v>
      </c>
      <c r="D244" s="185" t="s">
        <v>988</v>
      </c>
      <c r="E244" s="185" t="s">
        <v>392</v>
      </c>
      <c r="F244" s="184">
        <v>332653665.10000002</v>
      </c>
      <c r="G244" s="184">
        <v>0</v>
      </c>
      <c r="H244" s="183">
        <v>0</v>
      </c>
    </row>
    <row r="245" spans="1:8" outlineLevel="4" x14ac:dyDescent="0.25">
      <c r="A245" s="151" t="s">
        <v>987</v>
      </c>
      <c r="B245" s="150" t="s">
        <v>1</v>
      </c>
      <c r="C245" s="150" t="s">
        <v>966</v>
      </c>
      <c r="D245" s="150" t="s">
        <v>986</v>
      </c>
      <c r="E245" s="149"/>
      <c r="F245" s="148">
        <v>14761815.51</v>
      </c>
      <c r="G245" s="148">
        <v>0</v>
      </c>
      <c r="H245" s="147">
        <v>0</v>
      </c>
    </row>
    <row r="246" spans="1:8" outlineLevel="5" x14ac:dyDescent="0.25">
      <c r="A246" s="146" t="s">
        <v>985</v>
      </c>
      <c r="B246" s="145" t="s">
        <v>1</v>
      </c>
      <c r="C246" s="145" t="s">
        <v>966</v>
      </c>
      <c r="D246" s="145" t="s">
        <v>984</v>
      </c>
      <c r="E246" s="144"/>
      <c r="F246" s="143">
        <v>14761815.51</v>
      </c>
      <c r="G246" s="143">
        <v>0</v>
      </c>
      <c r="H246" s="142">
        <v>0</v>
      </c>
    </row>
    <row r="247" spans="1:8" ht="38.25" outlineLevel="6" x14ac:dyDescent="0.25">
      <c r="A247" s="141" t="s">
        <v>983</v>
      </c>
      <c r="B247" s="140" t="s">
        <v>1</v>
      </c>
      <c r="C247" s="140" t="s">
        <v>966</v>
      </c>
      <c r="D247" s="140" t="s">
        <v>982</v>
      </c>
      <c r="E247" s="187"/>
      <c r="F247" s="139">
        <v>13931840.449999999</v>
      </c>
      <c r="G247" s="139">
        <v>0</v>
      </c>
      <c r="H247" s="138">
        <v>0</v>
      </c>
    </row>
    <row r="248" spans="1:8" outlineLevel="7" x14ac:dyDescent="0.25">
      <c r="A248" s="186" t="s">
        <v>395</v>
      </c>
      <c r="B248" s="185" t="s">
        <v>1</v>
      </c>
      <c r="C248" s="185" t="s">
        <v>966</v>
      </c>
      <c r="D248" s="185" t="s">
        <v>982</v>
      </c>
      <c r="E248" s="185" t="s">
        <v>392</v>
      </c>
      <c r="F248" s="184">
        <v>13931840.449999999</v>
      </c>
      <c r="G248" s="184">
        <v>0</v>
      </c>
      <c r="H248" s="183">
        <v>0</v>
      </c>
    </row>
    <row r="249" spans="1:8" ht="25.5" outlineLevel="6" x14ac:dyDescent="0.25">
      <c r="A249" s="141" t="s">
        <v>981</v>
      </c>
      <c r="B249" s="140" t="s">
        <v>1</v>
      </c>
      <c r="C249" s="140" t="s">
        <v>966</v>
      </c>
      <c r="D249" s="140" t="s">
        <v>980</v>
      </c>
      <c r="E249" s="187"/>
      <c r="F249" s="139">
        <v>90930.6</v>
      </c>
      <c r="G249" s="139">
        <v>0</v>
      </c>
      <c r="H249" s="138">
        <v>0</v>
      </c>
    </row>
    <row r="250" spans="1:8" outlineLevel="7" x14ac:dyDescent="0.25">
      <c r="A250" s="186" t="s">
        <v>442</v>
      </c>
      <c r="B250" s="185" t="s">
        <v>1</v>
      </c>
      <c r="C250" s="185" t="s">
        <v>966</v>
      </c>
      <c r="D250" s="185" t="s">
        <v>980</v>
      </c>
      <c r="E250" s="185" t="s">
        <v>440</v>
      </c>
      <c r="F250" s="184">
        <v>90930.6</v>
      </c>
      <c r="G250" s="184">
        <v>0</v>
      </c>
      <c r="H250" s="183">
        <v>0</v>
      </c>
    </row>
    <row r="251" spans="1:8" ht="25.5" outlineLevel="6" x14ac:dyDescent="0.25">
      <c r="A251" s="141" t="s">
        <v>206</v>
      </c>
      <c r="B251" s="140" t="s">
        <v>1</v>
      </c>
      <c r="C251" s="140" t="s">
        <v>966</v>
      </c>
      <c r="D251" s="140" t="s">
        <v>979</v>
      </c>
      <c r="E251" s="187"/>
      <c r="F251" s="139">
        <v>482596.03</v>
      </c>
      <c r="G251" s="139">
        <v>0</v>
      </c>
      <c r="H251" s="138">
        <v>0</v>
      </c>
    </row>
    <row r="252" spans="1:8" outlineLevel="7" x14ac:dyDescent="0.25">
      <c r="A252" s="186" t="s">
        <v>381</v>
      </c>
      <c r="B252" s="185" t="s">
        <v>1</v>
      </c>
      <c r="C252" s="185" t="s">
        <v>966</v>
      </c>
      <c r="D252" s="185" t="s">
        <v>979</v>
      </c>
      <c r="E252" s="185" t="s">
        <v>378</v>
      </c>
      <c r="F252" s="184">
        <v>482596.03</v>
      </c>
      <c r="G252" s="184">
        <v>0</v>
      </c>
      <c r="H252" s="183">
        <v>0</v>
      </c>
    </row>
    <row r="253" spans="1:8" ht="25.5" outlineLevel="6" x14ac:dyDescent="0.25">
      <c r="A253" s="141" t="s">
        <v>978</v>
      </c>
      <c r="B253" s="140" t="s">
        <v>1</v>
      </c>
      <c r="C253" s="140" t="s">
        <v>966</v>
      </c>
      <c r="D253" s="140" t="s">
        <v>977</v>
      </c>
      <c r="E253" s="187"/>
      <c r="F253" s="139">
        <v>256448.43</v>
      </c>
      <c r="G253" s="139">
        <v>0</v>
      </c>
      <c r="H253" s="138">
        <v>0</v>
      </c>
    </row>
    <row r="254" spans="1:8" outlineLevel="7" x14ac:dyDescent="0.25">
      <c r="A254" s="186" t="s">
        <v>381</v>
      </c>
      <c r="B254" s="185" t="s">
        <v>1</v>
      </c>
      <c r="C254" s="185" t="s">
        <v>966</v>
      </c>
      <c r="D254" s="185" t="s">
        <v>977</v>
      </c>
      <c r="E254" s="185" t="s">
        <v>378</v>
      </c>
      <c r="F254" s="184">
        <v>256448.43</v>
      </c>
      <c r="G254" s="184">
        <v>0</v>
      </c>
      <c r="H254" s="183">
        <v>0</v>
      </c>
    </row>
    <row r="255" spans="1:8" outlineLevel="4" x14ac:dyDescent="0.25">
      <c r="A255" s="151" t="s">
        <v>455</v>
      </c>
      <c r="B255" s="150" t="s">
        <v>1</v>
      </c>
      <c r="C255" s="150" t="s">
        <v>966</v>
      </c>
      <c r="D255" s="150" t="s">
        <v>454</v>
      </c>
      <c r="E255" s="149"/>
      <c r="F255" s="148">
        <v>7143419.4000000004</v>
      </c>
      <c r="G255" s="148">
        <v>1934419.4</v>
      </c>
      <c r="H255" s="147">
        <v>1934419.4</v>
      </c>
    </row>
    <row r="256" spans="1:8" outlineLevel="5" x14ac:dyDescent="0.25">
      <c r="A256" s="146" t="s">
        <v>453</v>
      </c>
      <c r="B256" s="145" t="s">
        <v>1</v>
      </c>
      <c r="C256" s="145" t="s">
        <v>966</v>
      </c>
      <c r="D256" s="145" t="s">
        <v>452</v>
      </c>
      <c r="E256" s="144"/>
      <c r="F256" s="143">
        <v>7143419.4000000004</v>
      </c>
      <c r="G256" s="143">
        <v>1934419.4</v>
      </c>
      <c r="H256" s="142">
        <v>1934419.4</v>
      </c>
    </row>
    <row r="257" spans="1:8" ht="25.5" outlineLevel="6" x14ac:dyDescent="0.25">
      <c r="A257" s="141" t="s">
        <v>976</v>
      </c>
      <c r="B257" s="140" t="s">
        <v>1</v>
      </c>
      <c r="C257" s="140" t="s">
        <v>966</v>
      </c>
      <c r="D257" s="140" t="s">
        <v>975</v>
      </c>
      <c r="E257" s="187"/>
      <c r="F257" s="139">
        <v>7143419.4000000004</v>
      </c>
      <c r="G257" s="139">
        <v>1934419.4</v>
      </c>
      <c r="H257" s="138">
        <v>1934419.4</v>
      </c>
    </row>
    <row r="258" spans="1:8" ht="25.5" outlineLevel="7" x14ac:dyDescent="0.25">
      <c r="A258" s="186" t="s">
        <v>411</v>
      </c>
      <c r="B258" s="185" t="s">
        <v>1</v>
      </c>
      <c r="C258" s="185" t="s">
        <v>966</v>
      </c>
      <c r="D258" s="185" t="s">
        <v>975</v>
      </c>
      <c r="E258" s="185" t="s">
        <v>408</v>
      </c>
      <c r="F258" s="184">
        <v>7143419.4000000004</v>
      </c>
      <c r="G258" s="184">
        <v>1934419.4</v>
      </c>
      <c r="H258" s="183">
        <v>1934419.4</v>
      </c>
    </row>
    <row r="259" spans="1:8" ht="25.5" outlineLevel="4" x14ac:dyDescent="0.25">
      <c r="A259" s="151" t="s">
        <v>974</v>
      </c>
      <c r="B259" s="150" t="s">
        <v>1</v>
      </c>
      <c r="C259" s="150" t="s">
        <v>966</v>
      </c>
      <c r="D259" s="150" t="s">
        <v>973</v>
      </c>
      <c r="E259" s="149"/>
      <c r="F259" s="148">
        <v>8840467.4100000001</v>
      </c>
      <c r="G259" s="148">
        <v>8820398.0099999998</v>
      </c>
      <c r="H259" s="147">
        <v>8820398.0099999998</v>
      </c>
    </row>
    <row r="260" spans="1:8" outlineLevel="5" x14ac:dyDescent="0.25">
      <c r="A260" s="146" t="s">
        <v>972</v>
      </c>
      <c r="B260" s="145" t="s">
        <v>1</v>
      </c>
      <c r="C260" s="145" t="s">
        <v>966</v>
      </c>
      <c r="D260" s="145" t="s">
        <v>971</v>
      </c>
      <c r="E260" s="144"/>
      <c r="F260" s="143">
        <v>8840467.4100000001</v>
      </c>
      <c r="G260" s="143">
        <v>8820398.0099999998</v>
      </c>
      <c r="H260" s="142">
        <v>8820398.0099999998</v>
      </c>
    </row>
    <row r="261" spans="1:8" ht="25.5" outlineLevel="6" x14ac:dyDescent="0.25">
      <c r="A261" s="141" t="s">
        <v>431</v>
      </c>
      <c r="B261" s="140" t="s">
        <v>1</v>
      </c>
      <c r="C261" s="140" t="s">
        <v>966</v>
      </c>
      <c r="D261" s="140" t="s">
        <v>970</v>
      </c>
      <c r="E261" s="187"/>
      <c r="F261" s="139">
        <v>111000</v>
      </c>
      <c r="G261" s="139">
        <v>0</v>
      </c>
      <c r="H261" s="138">
        <v>0</v>
      </c>
    </row>
    <row r="262" spans="1:8" ht="38.25" outlineLevel="7" x14ac:dyDescent="0.25">
      <c r="A262" s="186" t="s">
        <v>542</v>
      </c>
      <c r="B262" s="185" t="s">
        <v>1</v>
      </c>
      <c r="C262" s="185" t="s">
        <v>966</v>
      </c>
      <c r="D262" s="185" t="s">
        <v>970</v>
      </c>
      <c r="E262" s="185" t="s">
        <v>541</v>
      </c>
      <c r="F262" s="184">
        <v>111000</v>
      </c>
      <c r="G262" s="184">
        <v>0</v>
      </c>
      <c r="H262" s="183">
        <v>0</v>
      </c>
    </row>
    <row r="263" spans="1:8" outlineLevel="6" x14ac:dyDescent="0.25">
      <c r="A263" s="141" t="s">
        <v>969</v>
      </c>
      <c r="B263" s="140" t="s">
        <v>1</v>
      </c>
      <c r="C263" s="140" t="s">
        <v>966</v>
      </c>
      <c r="D263" s="140" t="s">
        <v>968</v>
      </c>
      <c r="E263" s="187"/>
      <c r="F263" s="139">
        <v>8712578.4100000001</v>
      </c>
      <c r="G263" s="139">
        <v>8803509.0099999998</v>
      </c>
      <c r="H263" s="138">
        <v>8803509.0099999998</v>
      </c>
    </row>
    <row r="264" spans="1:8" ht="38.25" outlineLevel="7" x14ac:dyDescent="0.25">
      <c r="A264" s="186" t="s">
        <v>542</v>
      </c>
      <c r="B264" s="185" t="s">
        <v>1</v>
      </c>
      <c r="C264" s="185" t="s">
        <v>966</v>
      </c>
      <c r="D264" s="185" t="s">
        <v>968</v>
      </c>
      <c r="E264" s="185" t="s">
        <v>541</v>
      </c>
      <c r="F264" s="184">
        <v>8272161.1600000001</v>
      </c>
      <c r="G264" s="184">
        <v>8351910.3700000001</v>
      </c>
      <c r="H264" s="183">
        <v>8351910.3700000001</v>
      </c>
    </row>
    <row r="265" spans="1:8" outlineLevel="7" x14ac:dyDescent="0.25">
      <c r="A265" s="186" t="s">
        <v>442</v>
      </c>
      <c r="B265" s="185" t="s">
        <v>1</v>
      </c>
      <c r="C265" s="185" t="s">
        <v>966</v>
      </c>
      <c r="D265" s="185" t="s">
        <v>968</v>
      </c>
      <c r="E265" s="185" t="s">
        <v>440</v>
      </c>
      <c r="F265" s="184">
        <v>439578.48</v>
      </c>
      <c r="G265" s="184">
        <v>450759.87</v>
      </c>
      <c r="H265" s="183">
        <v>450759.87</v>
      </c>
    </row>
    <row r="266" spans="1:8" outlineLevel="7" x14ac:dyDescent="0.25">
      <c r="A266" s="186" t="s">
        <v>381</v>
      </c>
      <c r="B266" s="185" t="s">
        <v>1</v>
      </c>
      <c r="C266" s="185" t="s">
        <v>966</v>
      </c>
      <c r="D266" s="185" t="s">
        <v>968</v>
      </c>
      <c r="E266" s="185" t="s">
        <v>378</v>
      </c>
      <c r="F266" s="184">
        <v>838.77</v>
      </c>
      <c r="G266" s="184">
        <v>838.77</v>
      </c>
      <c r="H266" s="183">
        <v>838.77</v>
      </c>
    </row>
    <row r="267" spans="1:8" ht="38.25" outlineLevel="6" x14ac:dyDescent="0.25">
      <c r="A267" s="141" t="s">
        <v>25</v>
      </c>
      <c r="B267" s="140" t="s">
        <v>1</v>
      </c>
      <c r="C267" s="140" t="s">
        <v>966</v>
      </c>
      <c r="D267" s="140" t="s">
        <v>967</v>
      </c>
      <c r="E267" s="187"/>
      <c r="F267" s="139">
        <v>16889</v>
      </c>
      <c r="G267" s="139">
        <v>16889</v>
      </c>
      <c r="H267" s="138">
        <v>16889</v>
      </c>
    </row>
    <row r="268" spans="1:8" ht="38.25" outlineLevel="7" x14ac:dyDescent="0.25">
      <c r="A268" s="186" t="s">
        <v>542</v>
      </c>
      <c r="B268" s="185" t="s">
        <v>1</v>
      </c>
      <c r="C268" s="185" t="s">
        <v>966</v>
      </c>
      <c r="D268" s="185" t="s">
        <v>967</v>
      </c>
      <c r="E268" s="185" t="s">
        <v>541</v>
      </c>
      <c r="F268" s="184">
        <v>16889</v>
      </c>
      <c r="G268" s="184">
        <v>16889</v>
      </c>
      <c r="H268" s="183">
        <v>16889</v>
      </c>
    </row>
    <row r="269" spans="1:8" ht="25.5" outlineLevel="3" x14ac:dyDescent="0.25">
      <c r="A269" s="156" t="s">
        <v>471</v>
      </c>
      <c r="B269" s="155" t="s">
        <v>1</v>
      </c>
      <c r="C269" s="155" t="s">
        <v>966</v>
      </c>
      <c r="D269" s="155" t="s">
        <v>470</v>
      </c>
      <c r="E269" s="154"/>
      <c r="F269" s="153">
        <v>96660</v>
      </c>
      <c r="G269" s="153">
        <v>0</v>
      </c>
      <c r="H269" s="152">
        <v>0</v>
      </c>
    </row>
    <row r="270" spans="1:8" ht="25.5" outlineLevel="4" x14ac:dyDescent="0.25">
      <c r="A270" s="151" t="s">
        <v>469</v>
      </c>
      <c r="B270" s="150" t="s">
        <v>1</v>
      </c>
      <c r="C270" s="150" t="s">
        <v>966</v>
      </c>
      <c r="D270" s="150" t="s">
        <v>468</v>
      </c>
      <c r="E270" s="149"/>
      <c r="F270" s="148">
        <v>96660</v>
      </c>
      <c r="G270" s="148">
        <v>0</v>
      </c>
      <c r="H270" s="147">
        <v>0</v>
      </c>
    </row>
    <row r="271" spans="1:8" ht="25.5" outlineLevel="5" x14ac:dyDescent="0.25">
      <c r="A271" s="146" t="s">
        <v>467</v>
      </c>
      <c r="B271" s="145" t="s">
        <v>1</v>
      </c>
      <c r="C271" s="145" t="s">
        <v>966</v>
      </c>
      <c r="D271" s="145" t="s">
        <v>466</v>
      </c>
      <c r="E271" s="144"/>
      <c r="F271" s="143">
        <v>96660</v>
      </c>
      <c r="G271" s="143">
        <v>0</v>
      </c>
      <c r="H271" s="142">
        <v>0</v>
      </c>
    </row>
    <row r="272" spans="1:8" ht="38.25" outlineLevel="6" x14ac:dyDescent="0.25">
      <c r="A272" s="141" t="s">
        <v>56</v>
      </c>
      <c r="B272" s="140" t="s">
        <v>1</v>
      </c>
      <c r="C272" s="140" t="s">
        <v>966</v>
      </c>
      <c r="D272" s="140" t="s">
        <v>965</v>
      </c>
      <c r="E272" s="187"/>
      <c r="F272" s="139">
        <v>96660</v>
      </c>
      <c r="G272" s="139">
        <v>0</v>
      </c>
      <c r="H272" s="138">
        <v>0</v>
      </c>
    </row>
    <row r="273" spans="1:8" ht="38.25" outlineLevel="7" x14ac:dyDescent="0.25">
      <c r="A273" s="186" t="s">
        <v>542</v>
      </c>
      <c r="B273" s="185" t="s">
        <v>1</v>
      </c>
      <c r="C273" s="185" t="s">
        <v>966</v>
      </c>
      <c r="D273" s="185" t="s">
        <v>965</v>
      </c>
      <c r="E273" s="185" t="s">
        <v>541</v>
      </c>
      <c r="F273" s="184">
        <v>96660</v>
      </c>
      <c r="G273" s="184">
        <v>0</v>
      </c>
      <c r="H273" s="183">
        <v>0</v>
      </c>
    </row>
    <row r="274" spans="1:8" outlineLevel="1" x14ac:dyDescent="0.25">
      <c r="A274" s="166" t="s">
        <v>964</v>
      </c>
      <c r="B274" s="165" t="s">
        <v>1</v>
      </c>
      <c r="C274" s="165" t="s">
        <v>963</v>
      </c>
      <c r="D274" s="164"/>
      <c r="E274" s="164"/>
      <c r="F274" s="163">
        <v>366147907.56</v>
      </c>
      <c r="G274" s="163">
        <v>76683397.959999993</v>
      </c>
      <c r="H274" s="162">
        <v>76683257.959999993</v>
      </c>
    </row>
    <row r="275" spans="1:8" outlineLevel="2" x14ac:dyDescent="0.25">
      <c r="A275" s="161" t="s">
        <v>962</v>
      </c>
      <c r="B275" s="160" t="s">
        <v>1</v>
      </c>
      <c r="C275" s="160" t="s">
        <v>930</v>
      </c>
      <c r="D275" s="159"/>
      <c r="E275" s="159"/>
      <c r="F275" s="158">
        <v>970049.94</v>
      </c>
      <c r="G275" s="158">
        <v>0</v>
      </c>
      <c r="H275" s="157">
        <v>0</v>
      </c>
    </row>
    <row r="276" spans="1:8" outlineLevel="3" x14ac:dyDescent="0.25">
      <c r="A276" s="156" t="s">
        <v>935</v>
      </c>
      <c r="B276" s="155" t="s">
        <v>1</v>
      </c>
      <c r="C276" s="155" t="s">
        <v>930</v>
      </c>
      <c r="D276" s="155" t="s">
        <v>934</v>
      </c>
      <c r="E276" s="154"/>
      <c r="F276" s="153">
        <v>970049.94</v>
      </c>
      <c r="G276" s="153">
        <v>0</v>
      </c>
      <c r="H276" s="152">
        <v>0</v>
      </c>
    </row>
    <row r="277" spans="1:8" outlineLevel="6" x14ac:dyDescent="0.25">
      <c r="A277" s="141" t="s">
        <v>933</v>
      </c>
      <c r="B277" s="140" t="s">
        <v>1</v>
      </c>
      <c r="C277" s="140" t="s">
        <v>930</v>
      </c>
      <c r="D277" s="140" t="s">
        <v>932</v>
      </c>
      <c r="E277" s="187"/>
      <c r="F277" s="139">
        <v>511919.28</v>
      </c>
      <c r="G277" s="139">
        <v>0</v>
      </c>
      <c r="H277" s="138">
        <v>0</v>
      </c>
    </row>
    <row r="278" spans="1:8" outlineLevel="7" x14ac:dyDescent="0.25">
      <c r="A278" s="186" t="s">
        <v>442</v>
      </c>
      <c r="B278" s="185" t="s">
        <v>1</v>
      </c>
      <c r="C278" s="185" t="s">
        <v>930</v>
      </c>
      <c r="D278" s="185" t="s">
        <v>932</v>
      </c>
      <c r="E278" s="185" t="s">
        <v>440</v>
      </c>
      <c r="F278" s="184">
        <v>511919.28</v>
      </c>
      <c r="G278" s="184">
        <v>0</v>
      </c>
      <c r="H278" s="183">
        <v>0</v>
      </c>
    </row>
    <row r="279" spans="1:8" ht="25.5" outlineLevel="6" x14ac:dyDescent="0.25">
      <c r="A279" s="141" t="s">
        <v>931</v>
      </c>
      <c r="B279" s="140" t="s">
        <v>1</v>
      </c>
      <c r="C279" s="140" t="s">
        <v>930</v>
      </c>
      <c r="D279" s="140" t="s">
        <v>929</v>
      </c>
      <c r="E279" s="187"/>
      <c r="F279" s="139">
        <v>458130.66</v>
      </c>
      <c r="G279" s="139">
        <v>0</v>
      </c>
      <c r="H279" s="138">
        <v>0</v>
      </c>
    </row>
    <row r="280" spans="1:8" outlineLevel="7" x14ac:dyDescent="0.25">
      <c r="A280" s="186" t="s">
        <v>442</v>
      </c>
      <c r="B280" s="185" t="s">
        <v>1</v>
      </c>
      <c r="C280" s="185" t="s">
        <v>930</v>
      </c>
      <c r="D280" s="185" t="s">
        <v>929</v>
      </c>
      <c r="E280" s="185" t="s">
        <v>440</v>
      </c>
      <c r="F280" s="184">
        <v>458130.66</v>
      </c>
      <c r="G280" s="184">
        <v>0</v>
      </c>
      <c r="H280" s="183">
        <v>0</v>
      </c>
    </row>
    <row r="281" spans="1:8" outlineLevel="2" x14ac:dyDescent="0.25">
      <c r="A281" s="161" t="s">
        <v>928</v>
      </c>
      <c r="B281" s="160" t="s">
        <v>1</v>
      </c>
      <c r="C281" s="160" t="s">
        <v>915</v>
      </c>
      <c r="D281" s="159"/>
      <c r="E281" s="159"/>
      <c r="F281" s="158">
        <v>107452634.73999999</v>
      </c>
      <c r="G281" s="158">
        <v>0</v>
      </c>
      <c r="H281" s="157">
        <v>0</v>
      </c>
    </row>
    <row r="282" spans="1:8" ht="25.5" outlineLevel="3" x14ac:dyDescent="0.25">
      <c r="A282" s="156" t="s">
        <v>457</v>
      </c>
      <c r="B282" s="155" t="s">
        <v>1</v>
      </c>
      <c r="C282" s="155" t="s">
        <v>915</v>
      </c>
      <c r="D282" s="155" t="s">
        <v>456</v>
      </c>
      <c r="E282" s="154"/>
      <c r="F282" s="153">
        <v>99952634.739999995</v>
      </c>
      <c r="G282" s="153">
        <v>0</v>
      </c>
      <c r="H282" s="152">
        <v>0</v>
      </c>
    </row>
    <row r="283" spans="1:8" outlineLevel="4" x14ac:dyDescent="0.25">
      <c r="A283" s="151" t="s">
        <v>927</v>
      </c>
      <c r="B283" s="150" t="s">
        <v>1</v>
      </c>
      <c r="C283" s="150" t="s">
        <v>915</v>
      </c>
      <c r="D283" s="150" t="s">
        <v>926</v>
      </c>
      <c r="E283" s="149"/>
      <c r="F283" s="148">
        <v>99952634.739999995</v>
      </c>
      <c r="G283" s="148">
        <v>0</v>
      </c>
      <c r="H283" s="147">
        <v>0</v>
      </c>
    </row>
    <row r="284" spans="1:8" outlineLevel="5" x14ac:dyDescent="0.25">
      <c r="A284" s="146" t="s">
        <v>925</v>
      </c>
      <c r="B284" s="145" t="s">
        <v>1</v>
      </c>
      <c r="C284" s="145" t="s">
        <v>915</v>
      </c>
      <c r="D284" s="145" t="s">
        <v>924</v>
      </c>
      <c r="E284" s="144"/>
      <c r="F284" s="143">
        <v>99952634.739999995</v>
      </c>
      <c r="G284" s="143">
        <v>0</v>
      </c>
      <c r="H284" s="142">
        <v>0</v>
      </c>
    </row>
    <row r="285" spans="1:8" ht="25.5" outlineLevel="6" x14ac:dyDescent="0.25">
      <c r="A285" s="141" t="s">
        <v>923</v>
      </c>
      <c r="B285" s="140" t="s">
        <v>1</v>
      </c>
      <c r="C285" s="140" t="s">
        <v>915</v>
      </c>
      <c r="D285" s="140" t="s">
        <v>922</v>
      </c>
      <c r="E285" s="187"/>
      <c r="F285" s="139">
        <v>94954996</v>
      </c>
      <c r="G285" s="139">
        <v>0</v>
      </c>
      <c r="H285" s="138">
        <v>0</v>
      </c>
    </row>
    <row r="286" spans="1:8" outlineLevel="7" x14ac:dyDescent="0.25">
      <c r="A286" s="186" t="s">
        <v>395</v>
      </c>
      <c r="B286" s="185" t="s">
        <v>1</v>
      </c>
      <c r="C286" s="185" t="s">
        <v>915</v>
      </c>
      <c r="D286" s="185" t="s">
        <v>922</v>
      </c>
      <c r="E286" s="185" t="s">
        <v>392</v>
      </c>
      <c r="F286" s="184">
        <v>94954996</v>
      </c>
      <c r="G286" s="184">
        <v>0</v>
      </c>
      <c r="H286" s="183">
        <v>0</v>
      </c>
    </row>
    <row r="287" spans="1:8" outlineLevel="6" x14ac:dyDescent="0.25">
      <c r="A287" s="141" t="s">
        <v>921</v>
      </c>
      <c r="B287" s="140" t="s">
        <v>1</v>
      </c>
      <c r="C287" s="140" t="s">
        <v>915</v>
      </c>
      <c r="D287" s="140" t="s">
        <v>920</v>
      </c>
      <c r="E287" s="187"/>
      <c r="F287" s="139">
        <v>2498819</v>
      </c>
      <c r="G287" s="139">
        <v>0</v>
      </c>
      <c r="H287" s="138">
        <v>0</v>
      </c>
    </row>
    <row r="288" spans="1:8" outlineLevel="7" x14ac:dyDescent="0.25">
      <c r="A288" s="186" t="s">
        <v>395</v>
      </c>
      <c r="B288" s="185" t="s">
        <v>1</v>
      </c>
      <c r="C288" s="185" t="s">
        <v>915</v>
      </c>
      <c r="D288" s="185" t="s">
        <v>920</v>
      </c>
      <c r="E288" s="185" t="s">
        <v>392</v>
      </c>
      <c r="F288" s="184">
        <v>2498819</v>
      </c>
      <c r="G288" s="184">
        <v>0</v>
      </c>
      <c r="H288" s="183">
        <v>0</v>
      </c>
    </row>
    <row r="289" spans="1:8" ht="25.5" outlineLevel="6" x14ac:dyDescent="0.25">
      <c r="A289" s="141" t="s">
        <v>583</v>
      </c>
      <c r="B289" s="140" t="s">
        <v>1</v>
      </c>
      <c r="C289" s="140" t="s">
        <v>915</v>
      </c>
      <c r="D289" s="140" t="s">
        <v>919</v>
      </c>
      <c r="E289" s="187"/>
      <c r="F289" s="139">
        <v>2498819.7400000002</v>
      </c>
      <c r="G289" s="139">
        <v>0</v>
      </c>
      <c r="H289" s="138">
        <v>0</v>
      </c>
    </row>
    <row r="290" spans="1:8" outlineLevel="7" x14ac:dyDescent="0.25">
      <c r="A290" s="186" t="s">
        <v>395</v>
      </c>
      <c r="B290" s="185" t="s">
        <v>1</v>
      </c>
      <c r="C290" s="185" t="s">
        <v>915</v>
      </c>
      <c r="D290" s="185" t="s">
        <v>919</v>
      </c>
      <c r="E290" s="185" t="s">
        <v>392</v>
      </c>
      <c r="F290" s="184">
        <v>2498819.7400000002</v>
      </c>
      <c r="G290" s="184">
        <v>0</v>
      </c>
      <c r="H290" s="183">
        <v>0</v>
      </c>
    </row>
    <row r="291" spans="1:8" ht="25.5" outlineLevel="3" x14ac:dyDescent="0.25">
      <c r="A291" s="156" t="s">
        <v>548</v>
      </c>
      <c r="B291" s="155" t="s">
        <v>1</v>
      </c>
      <c r="C291" s="155" t="s">
        <v>915</v>
      </c>
      <c r="D291" s="155" t="s">
        <v>547</v>
      </c>
      <c r="E291" s="154"/>
      <c r="F291" s="153">
        <v>7500000</v>
      </c>
      <c r="G291" s="153">
        <v>0</v>
      </c>
      <c r="H291" s="152">
        <v>0</v>
      </c>
    </row>
    <row r="292" spans="1:8" outlineLevel="4" x14ac:dyDescent="0.25">
      <c r="A292" s="151" t="s">
        <v>546</v>
      </c>
      <c r="B292" s="150" t="s">
        <v>1</v>
      </c>
      <c r="C292" s="150" t="s">
        <v>915</v>
      </c>
      <c r="D292" s="150" t="s">
        <v>545</v>
      </c>
      <c r="E292" s="149"/>
      <c r="F292" s="148">
        <v>7500000</v>
      </c>
      <c r="G292" s="148">
        <v>0</v>
      </c>
      <c r="H292" s="147">
        <v>0</v>
      </c>
    </row>
    <row r="293" spans="1:8" outlineLevel="5" x14ac:dyDescent="0.25">
      <c r="A293" s="146" t="s">
        <v>918</v>
      </c>
      <c r="B293" s="145" t="s">
        <v>1</v>
      </c>
      <c r="C293" s="145" t="s">
        <v>915</v>
      </c>
      <c r="D293" s="145" t="s">
        <v>917</v>
      </c>
      <c r="E293" s="144"/>
      <c r="F293" s="143">
        <v>7500000</v>
      </c>
      <c r="G293" s="143">
        <v>0</v>
      </c>
      <c r="H293" s="142">
        <v>0</v>
      </c>
    </row>
    <row r="294" spans="1:8" ht="38.25" outlineLevel="6" x14ac:dyDescent="0.25">
      <c r="A294" s="141" t="s">
        <v>916</v>
      </c>
      <c r="B294" s="140" t="s">
        <v>1</v>
      </c>
      <c r="C294" s="140" t="s">
        <v>915</v>
      </c>
      <c r="D294" s="140" t="s">
        <v>914</v>
      </c>
      <c r="E294" s="187"/>
      <c r="F294" s="139">
        <v>7500000</v>
      </c>
      <c r="G294" s="139">
        <v>0</v>
      </c>
      <c r="H294" s="138">
        <v>0</v>
      </c>
    </row>
    <row r="295" spans="1:8" outlineLevel="7" x14ac:dyDescent="0.25">
      <c r="A295" s="186" t="s">
        <v>381</v>
      </c>
      <c r="B295" s="185" t="s">
        <v>1</v>
      </c>
      <c r="C295" s="185" t="s">
        <v>915</v>
      </c>
      <c r="D295" s="185" t="s">
        <v>914</v>
      </c>
      <c r="E295" s="185" t="s">
        <v>378</v>
      </c>
      <c r="F295" s="184">
        <v>7500000</v>
      </c>
      <c r="G295" s="184">
        <v>0</v>
      </c>
      <c r="H295" s="183">
        <v>0</v>
      </c>
    </row>
    <row r="296" spans="1:8" outlineLevel="2" x14ac:dyDescent="0.25">
      <c r="A296" s="161" t="s">
        <v>913</v>
      </c>
      <c r="B296" s="160" t="s">
        <v>1</v>
      </c>
      <c r="C296" s="160" t="s">
        <v>809</v>
      </c>
      <c r="D296" s="159"/>
      <c r="E296" s="159"/>
      <c r="F296" s="158">
        <v>221842369.53</v>
      </c>
      <c r="G296" s="158">
        <v>41612409.659999996</v>
      </c>
      <c r="H296" s="157">
        <v>41612409.659999996</v>
      </c>
    </row>
    <row r="297" spans="1:8" ht="25.5" outlineLevel="3" x14ac:dyDescent="0.25">
      <c r="A297" s="156" t="s">
        <v>912</v>
      </c>
      <c r="B297" s="155" t="s">
        <v>1</v>
      </c>
      <c r="C297" s="155" t="s">
        <v>809</v>
      </c>
      <c r="D297" s="155" t="s">
        <v>911</v>
      </c>
      <c r="E297" s="154"/>
      <c r="F297" s="153">
        <v>91248786</v>
      </c>
      <c r="G297" s="153">
        <v>0</v>
      </c>
      <c r="H297" s="152">
        <v>0</v>
      </c>
    </row>
    <row r="298" spans="1:8" outlineLevel="4" x14ac:dyDescent="0.25">
      <c r="A298" s="151" t="s">
        <v>910</v>
      </c>
      <c r="B298" s="150" t="s">
        <v>1</v>
      </c>
      <c r="C298" s="150" t="s">
        <v>809</v>
      </c>
      <c r="D298" s="150" t="s">
        <v>909</v>
      </c>
      <c r="E298" s="149"/>
      <c r="F298" s="148">
        <v>91248786</v>
      </c>
      <c r="G298" s="148">
        <v>0</v>
      </c>
      <c r="H298" s="147">
        <v>0</v>
      </c>
    </row>
    <row r="299" spans="1:8" outlineLevel="5" x14ac:dyDescent="0.25">
      <c r="A299" s="146" t="s">
        <v>908</v>
      </c>
      <c r="B299" s="145" t="s">
        <v>1</v>
      </c>
      <c r="C299" s="145" t="s">
        <v>809</v>
      </c>
      <c r="D299" s="145" t="s">
        <v>907</v>
      </c>
      <c r="E299" s="144"/>
      <c r="F299" s="143">
        <v>91248786</v>
      </c>
      <c r="G299" s="143">
        <v>0</v>
      </c>
      <c r="H299" s="142">
        <v>0</v>
      </c>
    </row>
    <row r="300" spans="1:8" ht="25.5" outlineLevel="6" x14ac:dyDescent="0.25">
      <c r="A300" s="141" t="s">
        <v>906</v>
      </c>
      <c r="B300" s="140" t="s">
        <v>1</v>
      </c>
      <c r="C300" s="140" t="s">
        <v>809</v>
      </c>
      <c r="D300" s="140" t="s">
        <v>905</v>
      </c>
      <c r="E300" s="187"/>
      <c r="F300" s="139">
        <v>12178728.18</v>
      </c>
      <c r="G300" s="139">
        <v>0</v>
      </c>
      <c r="H300" s="138">
        <v>0</v>
      </c>
    </row>
    <row r="301" spans="1:8" outlineLevel="7" x14ac:dyDescent="0.25">
      <c r="A301" s="186" t="s">
        <v>442</v>
      </c>
      <c r="B301" s="185" t="s">
        <v>1</v>
      </c>
      <c r="C301" s="185" t="s">
        <v>809</v>
      </c>
      <c r="D301" s="185" t="s">
        <v>905</v>
      </c>
      <c r="E301" s="185" t="s">
        <v>440</v>
      </c>
      <c r="F301" s="184">
        <v>12178728.18</v>
      </c>
      <c r="G301" s="184">
        <v>0</v>
      </c>
      <c r="H301" s="183">
        <v>0</v>
      </c>
    </row>
    <row r="302" spans="1:8" ht="25.5" outlineLevel="6" x14ac:dyDescent="0.25">
      <c r="A302" s="141" t="s">
        <v>904</v>
      </c>
      <c r="B302" s="140" t="s">
        <v>1</v>
      </c>
      <c r="C302" s="140" t="s">
        <v>809</v>
      </c>
      <c r="D302" s="140" t="s">
        <v>903</v>
      </c>
      <c r="E302" s="187"/>
      <c r="F302" s="139">
        <v>72598360</v>
      </c>
      <c r="G302" s="139">
        <v>0</v>
      </c>
      <c r="H302" s="138">
        <v>0</v>
      </c>
    </row>
    <row r="303" spans="1:8" outlineLevel="7" x14ac:dyDescent="0.25">
      <c r="A303" s="186" t="s">
        <v>442</v>
      </c>
      <c r="B303" s="185" t="s">
        <v>1</v>
      </c>
      <c r="C303" s="185" t="s">
        <v>809</v>
      </c>
      <c r="D303" s="185" t="s">
        <v>903</v>
      </c>
      <c r="E303" s="185" t="s">
        <v>440</v>
      </c>
      <c r="F303" s="184">
        <v>72598360</v>
      </c>
      <c r="G303" s="184">
        <v>0</v>
      </c>
      <c r="H303" s="183">
        <v>0</v>
      </c>
    </row>
    <row r="304" spans="1:8" ht="38.25" outlineLevel="6" x14ac:dyDescent="0.25">
      <c r="A304" s="141" t="s">
        <v>902</v>
      </c>
      <c r="B304" s="140" t="s">
        <v>1</v>
      </c>
      <c r="C304" s="140" t="s">
        <v>809</v>
      </c>
      <c r="D304" s="140" t="s">
        <v>901</v>
      </c>
      <c r="E304" s="187"/>
      <c r="F304" s="139">
        <v>6471697.8200000003</v>
      </c>
      <c r="G304" s="139">
        <v>0</v>
      </c>
      <c r="H304" s="138">
        <v>0</v>
      </c>
    </row>
    <row r="305" spans="1:8" outlineLevel="7" x14ac:dyDescent="0.25">
      <c r="A305" s="186" t="s">
        <v>442</v>
      </c>
      <c r="B305" s="185" t="s">
        <v>1</v>
      </c>
      <c r="C305" s="185" t="s">
        <v>809</v>
      </c>
      <c r="D305" s="185" t="s">
        <v>901</v>
      </c>
      <c r="E305" s="185" t="s">
        <v>440</v>
      </c>
      <c r="F305" s="184">
        <v>6471697.8200000003</v>
      </c>
      <c r="G305" s="184">
        <v>0</v>
      </c>
      <c r="H305" s="183">
        <v>0</v>
      </c>
    </row>
    <row r="306" spans="1:8" ht="25.5" outlineLevel="3" x14ac:dyDescent="0.25">
      <c r="A306" s="156" t="s">
        <v>548</v>
      </c>
      <c r="B306" s="155" t="s">
        <v>1</v>
      </c>
      <c r="C306" s="155" t="s">
        <v>809</v>
      </c>
      <c r="D306" s="155" t="s">
        <v>547</v>
      </c>
      <c r="E306" s="154"/>
      <c r="F306" s="153">
        <v>23496263.899999999</v>
      </c>
      <c r="G306" s="153">
        <v>8568950.8499999996</v>
      </c>
      <c r="H306" s="152">
        <v>8568950.8499999996</v>
      </c>
    </row>
    <row r="307" spans="1:8" outlineLevel="4" x14ac:dyDescent="0.25">
      <c r="A307" s="151" t="s">
        <v>546</v>
      </c>
      <c r="B307" s="150" t="s">
        <v>1</v>
      </c>
      <c r="C307" s="150" t="s">
        <v>809</v>
      </c>
      <c r="D307" s="150" t="s">
        <v>545</v>
      </c>
      <c r="E307" s="149"/>
      <c r="F307" s="148">
        <v>23496263.899999999</v>
      </c>
      <c r="G307" s="148">
        <v>8568950.8499999996</v>
      </c>
      <c r="H307" s="147">
        <v>8568950.8499999996</v>
      </c>
    </row>
    <row r="308" spans="1:8" outlineLevel="5" x14ac:dyDescent="0.25">
      <c r="A308" s="146" t="s">
        <v>900</v>
      </c>
      <c r="B308" s="145" t="s">
        <v>1</v>
      </c>
      <c r="C308" s="145" t="s">
        <v>809</v>
      </c>
      <c r="D308" s="145" t="s">
        <v>899</v>
      </c>
      <c r="E308" s="144"/>
      <c r="F308" s="143">
        <v>3491086.33</v>
      </c>
      <c r="G308" s="143">
        <v>3491086.33</v>
      </c>
      <c r="H308" s="142">
        <v>3491086.33</v>
      </c>
    </row>
    <row r="309" spans="1:8" outlineLevel="6" x14ac:dyDescent="0.25">
      <c r="A309" s="141" t="s">
        <v>898</v>
      </c>
      <c r="B309" s="140" t="s">
        <v>1</v>
      </c>
      <c r="C309" s="140" t="s">
        <v>809</v>
      </c>
      <c r="D309" s="140" t="s">
        <v>897</v>
      </c>
      <c r="E309" s="187"/>
      <c r="F309" s="139">
        <v>3176753</v>
      </c>
      <c r="G309" s="139">
        <v>3176753</v>
      </c>
      <c r="H309" s="138">
        <v>3176753</v>
      </c>
    </row>
    <row r="310" spans="1:8" outlineLevel="7" x14ac:dyDescent="0.25">
      <c r="A310" s="186" t="s">
        <v>442</v>
      </c>
      <c r="B310" s="185" t="s">
        <v>1</v>
      </c>
      <c r="C310" s="185" t="s">
        <v>809</v>
      </c>
      <c r="D310" s="185" t="s">
        <v>897</v>
      </c>
      <c r="E310" s="185" t="s">
        <v>440</v>
      </c>
      <c r="F310" s="184">
        <v>3176753</v>
      </c>
      <c r="G310" s="184">
        <v>3176753</v>
      </c>
      <c r="H310" s="183">
        <v>3176753</v>
      </c>
    </row>
    <row r="311" spans="1:8" outlineLevel="6" x14ac:dyDescent="0.25">
      <c r="A311" s="141" t="s">
        <v>896</v>
      </c>
      <c r="B311" s="140" t="s">
        <v>1</v>
      </c>
      <c r="C311" s="140" t="s">
        <v>809</v>
      </c>
      <c r="D311" s="140" t="s">
        <v>895</v>
      </c>
      <c r="E311" s="187"/>
      <c r="F311" s="139">
        <v>314333.33</v>
      </c>
      <c r="G311" s="139">
        <v>314333.33</v>
      </c>
      <c r="H311" s="138">
        <v>314333.33</v>
      </c>
    </row>
    <row r="312" spans="1:8" outlineLevel="7" x14ac:dyDescent="0.25">
      <c r="A312" s="186" t="s">
        <v>442</v>
      </c>
      <c r="B312" s="185" t="s">
        <v>1</v>
      </c>
      <c r="C312" s="185" t="s">
        <v>809</v>
      </c>
      <c r="D312" s="185" t="s">
        <v>895</v>
      </c>
      <c r="E312" s="185" t="s">
        <v>440</v>
      </c>
      <c r="F312" s="184">
        <v>314333.33</v>
      </c>
      <c r="G312" s="184">
        <v>314333.33</v>
      </c>
      <c r="H312" s="183">
        <v>314333.33</v>
      </c>
    </row>
    <row r="313" spans="1:8" outlineLevel="5" x14ac:dyDescent="0.25">
      <c r="A313" s="146" t="s">
        <v>544</v>
      </c>
      <c r="B313" s="145" t="s">
        <v>1</v>
      </c>
      <c r="C313" s="145" t="s">
        <v>809</v>
      </c>
      <c r="D313" s="145" t="s">
        <v>543</v>
      </c>
      <c r="E313" s="144"/>
      <c r="F313" s="143">
        <v>146874.85</v>
      </c>
      <c r="G313" s="143">
        <v>101900</v>
      </c>
      <c r="H313" s="142">
        <v>101900</v>
      </c>
    </row>
    <row r="314" spans="1:8" outlineLevel="6" x14ac:dyDescent="0.25">
      <c r="A314" s="141" t="s">
        <v>894</v>
      </c>
      <c r="B314" s="140" t="s">
        <v>1</v>
      </c>
      <c r="C314" s="140" t="s">
        <v>809</v>
      </c>
      <c r="D314" s="140" t="s">
        <v>893</v>
      </c>
      <c r="E314" s="187"/>
      <c r="F314" s="139">
        <v>101900</v>
      </c>
      <c r="G314" s="139">
        <v>101900</v>
      </c>
      <c r="H314" s="138">
        <v>101900</v>
      </c>
    </row>
    <row r="315" spans="1:8" outlineLevel="7" x14ac:dyDescent="0.25">
      <c r="A315" s="186" t="s">
        <v>442</v>
      </c>
      <c r="B315" s="185" t="s">
        <v>1</v>
      </c>
      <c r="C315" s="185" t="s">
        <v>809</v>
      </c>
      <c r="D315" s="185" t="s">
        <v>893</v>
      </c>
      <c r="E315" s="185" t="s">
        <v>440</v>
      </c>
      <c r="F315" s="184">
        <v>101900</v>
      </c>
      <c r="G315" s="184">
        <v>101900</v>
      </c>
      <c r="H315" s="183">
        <v>101900</v>
      </c>
    </row>
    <row r="316" spans="1:8" ht="38.25" outlineLevel="6" x14ac:dyDescent="0.25">
      <c r="A316" s="141" t="s">
        <v>892</v>
      </c>
      <c r="B316" s="140" t="s">
        <v>1</v>
      </c>
      <c r="C316" s="140" t="s">
        <v>809</v>
      </c>
      <c r="D316" s="140" t="s">
        <v>891</v>
      </c>
      <c r="E316" s="187"/>
      <c r="F316" s="139">
        <v>44974.85</v>
      </c>
      <c r="G316" s="139">
        <v>0</v>
      </c>
      <c r="H316" s="138">
        <v>0</v>
      </c>
    </row>
    <row r="317" spans="1:8" outlineLevel="7" x14ac:dyDescent="0.25">
      <c r="A317" s="186" t="s">
        <v>442</v>
      </c>
      <c r="B317" s="185" t="s">
        <v>1</v>
      </c>
      <c r="C317" s="185" t="s">
        <v>809</v>
      </c>
      <c r="D317" s="185" t="s">
        <v>891</v>
      </c>
      <c r="E317" s="185" t="s">
        <v>440</v>
      </c>
      <c r="F317" s="184">
        <v>44974.85</v>
      </c>
      <c r="G317" s="184">
        <v>0</v>
      </c>
      <c r="H317" s="183">
        <v>0</v>
      </c>
    </row>
    <row r="318" spans="1:8" outlineLevel="5" x14ac:dyDescent="0.25">
      <c r="A318" s="146" t="s">
        <v>890</v>
      </c>
      <c r="B318" s="145" t="s">
        <v>1</v>
      </c>
      <c r="C318" s="145" t="s">
        <v>809</v>
      </c>
      <c r="D318" s="145" t="s">
        <v>889</v>
      </c>
      <c r="E318" s="144"/>
      <c r="F318" s="143">
        <v>18774302.719999999</v>
      </c>
      <c r="G318" s="143">
        <v>3891964.52</v>
      </c>
      <c r="H318" s="142">
        <v>3891964.52</v>
      </c>
    </row>
    <row r="319" spans="1:8" outlineLevel="6" x14ac:dyDescent="0.25">
      <c r="A319" s="141" t="s">
        <v>888</v>
      </c>
      <c r="B319" s="140" t="s">
        <v>1</v>
      </c>
      <c r="C319" s="140" t="s">
        <v>809</v>
      </c>
      <c r="D319" s="140" t="s">
        <v>887</v>
      </c>
      <c r="E319" s="187"/>
      <c r="F319" s="139">
        <v>3139251.1</v>
      </c>
      <c r="G319" s="139">
        <v>2994807</v>
      </c>
      <c r="H319" s="138">
        <v>2994807</v>
      </c>
    </row>
    <row r="320" spans="1:8" outlineLevel="7" x14ac:dyDescent="0.25">
      <c r="A320" s="186" t="s">
        <v>442</v>
      </c>
      <c r="B320" s="185" t="s">
        <v>1</v>
      </c>
      <c r="C320" s="185" t="s">
        <v>809</v>
      </c>
      <c r="D320" s="185" t="s">
        <v>887</v>
      </c>
      <c r="E320" s="185" t="s">
        <v>440</v>
      </c>
      <c r="F320" s="184">
        <v>3139251.1</v>
      </c>
      <c r="G320" s="184">
        <v>2994807</v>
      </c>
      <c r="H320" s="183">
        <v>2994807</v>
      </c>
    </row>
    <row r="321" spans="1:8" ht="25.5" outlineLevel="6" x14ac:dyDescent="0.25">
      <c r="A321" s="141" t="s">
        <v>886</v>
      </c>
      <c r="B321" s="140" t="s">
        <v>1</v>
      </c>
      <c r="C321" s="140" t="s">
        <v>809</v>
      </c>
      <c r="D321" s="140" t="s">
        <v>885</v>
      </c>
      <c r="E321" s="187"/>
      <c r="F321" s="139">
        <v>10696423</v>
      </c>
      <c r="G321" s="139">
        <v>0</v>
      </c>
      <c r="H321" s="138">
        <v>0</v>
      </c>
    </row>
    <row r="322" spans="1:8" outlineLevel="7" x14ac:dyDescent="0.25">
      <c r="A322" s="186" t="s">
        <v>442</v>
      </c>
      <c r="B322" s="185" t="s">
        <v>1</v>
      </c>
      <c r="C322" s="185" t="s">
        <v>809</v>
      </c>
      <c r="D322" s="185" t="s">
        <v>885</v>
      </c>
      <c r="E322" s="185" t="s">
        <v>440</v>
      </c>
      <c r="F322" s="184">
        <v>10696423</v>
      </c>
      <c r="G322" s="184">
        <v>0</v>
      </c>
      <c r="H322" s="183">
        <v>0</v>
      </c>
    </row>
    <row r="323" spans="1:8" outlineLevel="6" x14ac:dyDescent="0.25">
      <c r="A323" s="141" t="s">
        <v>884</v>
      </c>
      <c r="B323" s="140" t="s">
        <v>1</v>
      </c>
      <c r="C323" s="140" t="s">
        <v>809</v>
      </c>
      <c r="D323" s="140" t="s">
        <v>883</v>
      </c>
      <c r="E323" s="187"/>
      <c r="F323" s="139">
        <v>280000</v>
      </c>
      <c r="G323" s="139">
        <v>0</v>
      </c>
      <c r="H323" s="138">
        <v>0</v>
      </c>
    </row>
    <row r="324" spans="1:8" outlineLevel="7" x14ac:dyDescent="0.25">
      <c r="A324" s="186" t="s">
        <v>442</v>
      </c>
      <c r="B324" s="185" t="s">
        <v>1</v>
      </c>
      <c r="C324" s="185" t="s">
        <v>809</v>
      </c>
      <c r="D324" s="185" t="s">
        <v>883</v>
      </c>
      <c r="E324" s="185" t="s">
        <v>440</v>
      </c>
      <c r="F324" s="184">
        <v>280000</v>
      </c>
      <c r="G324" s="184">
        <v>0</v>
      </c>
      <c r="H324" s="183">
        <v>0</v>
      </c>
    </row>
    <row r="325" spans="1:8" outlineLevel="6" x14ac:dyDescent="0.25">
      <c r="A325" s="141" t="s">
        <v>882</v>
      </c>
      <c r="B325" s="140" t="s">
        <v>1</v>
      </c>
      <c r="C325" s="140" t="s">
        <v>809</v>
      </c>
      <c r="D325" s="140" t="s">
        <v>881</v>
      </c>
      <c r="E325" s="187"/>
      <c r="F325" s="139">
        <v>113305</v>
      </c>
      <c r="G325" s="139">
        <v>113305</v>
      </c>
      <c r="H325" s="138">
        <v>113305</v>
      </c>
    </row>
    <row r="326" spans="1:8" outlineLevel="7" x14ac:dyDescent="0.25">
      <c r="A326" s="186" t="s">
        <v>442</v>
      </c>
      <c r="B326" s="185" t="s">
        <v>1</v>
      </c>
      <c r="C326" s="185" t="s">
        <v>809</v>
      </c>
      <c r="D326" s="185" t="s">
        <v>881</v>
      </c>
      <c r="E326" s="185" t="s">
        <v>440</v>
      </c>
      <c r="F326" s="184">
        <v>113305</v>
      </c>
      <c r="G326" s="184">
        <v>113305</v>
      </c>
      <c r="H326" s="183">
        <v>113305</v>
      </c>
    </row>
    <row r="327" spans="1:8" outlineLevel="6" x14ac:dyDescent="0.25">
      <c r="A327" s="141" t="s">
        <v>880</v>
      </c>
      <c r="B327" s="140" t="s">
        <v>1</v>
      </c>
      <c r="C327" s="140" t="s">
        <v>809</v>
      </c>
      <c r="D327" s="140" t="s">
        <v>879</v>
      </c>
      <c r="E327" s="187"/>
      <c r="F327" s="139">
        <v>403658</v>
      </c>
      <c r="G327" s="139">
        <v>0</v>
      </c>
      <c r="H327" s="138">
        <v>0</v>
      </c>
    </row>
    <row r="328" spans="1:8" outlineLevel="7" x14ac:dyDescent="0.25">
      <c r="A328" s="186" t="s">
        <v>442</v>
      </c>
      <c r="B328" s="185" t="s">
        <v>1</v>
      </c>
      <c r="C328" s="185" t="s">
        <v>809</v>
      </c>
      <c r="D328" s="185" t="s">
        <v>879</v>
      </c>
      <c r="E328" s="185" t="s">
        <v>440</v>
      </c>
      <c r="F328" s="184">
        <v>403658</v>
      </c>
      <c r="G328" s="184">
        <v>0</v>
      </c>
      <c r="H328" s="183">
        <v>0</v>
      </c>
    </row>
    <row r="329" spans="1:8" outlineLevel="6" x14ac:dyDescent="0.25">
      <c r="A329" s="141" t="s">
        <v>878</v>
      </c>
      <c r="B329" s="140" t="s">
        <v>1</v>
      </c>
      <c r="C329" s="140" t="s">
        <v>809</v>
      </c>
      <c r="D329" s="140" t="s">
        <v>877</v>
      </c>
      <c r="E329" s="187"/>
      <c r="F329" s="139">
        <v>815992.72</v>
      </c>
      <c r="G329" s="139">
        <v>783852.52</v>
      </c>
      <c r="H329" s="138">
        <v>783852.52</v>
      </c>
    </row>
    <row r="330" spans="1:8" outlineLevel="7" x14ac:dyDescent="0.25">
      <c r="A330" s="186" t="s">
        <v>442</v>
      </c>
      <c r="B330" s="185" t="s">
        <v>1</v>
      </c>
      <c r="C330" s="185" t="s">
        <v>809</v>
      </c>
      <c r="D330" s="185" t="s">
        <v>877</v>
      </c>
      <c r="E330" s="185" t="s">
        <v>440</v>
      </c>
      <c r="F330" s="184">
        <v>815992.72</v>
      </c>
      <c r="G330" s="184">
        <v>783852.52</v>
      </c>
      <c r="H330" s="183">
        <v>783852.52</v>
      </c>
    </row>
    <row r="331" spans="1:8" outlineLevel="6" x14ac:dyDescent="0.25">
      <c r="A331" s="141" t="s">
        <v>876</v>
      </c>
      <c r="B331" s="140" t="s">
        <v>1</v>
      </c>
      <c r="C331" s="140" t="s">
        <v>809</v>
      </c>
      <c r="D331" s="140" t="s">
        <v>875</v>
      </c>
      <c r="E331" s="187"/>
      <c r="F331" s="139">
        <v>325672.90000000002</v>
      </c>
      <c r="G331" s="139">
        <v>0</v>
      </c>
      <c r="H331" s="138">
        <v>0</v>
      </c>
    </row>
    <row r="332" spans="1:8" outlineLevel="7" x14ac:dyDescent="0.25">
      <c r="A332" s="186" t="s">
        <v>442</v>
      </c>
      <c r="B332" s="185" t="s">
        <v>1</v>
      </c>
      <c r="C332" s="185" t="s">
        <v>809</v>
      </c>
      <c r="D332" s="185" t="s">
        <v>875</v>
      </c>
      <c r="E332" s="185" t="s">
        <v>440</v>
      </c>
      <c r="F332" s="184">
        <v>325672.90000000002</v>
      </c>
      <c r="G332" s="184">
        <v>0</v>
      </c>
      <c r="H332" s="183">
        <v>0</v>
      </c>
    </row>
    <row r="333" spans="1:8" outlineLevel="6" x14ac:dyDescent="0.25">
      <c r="A333" s="141" t="s">
        <v>874</v>
      </c>
      <c r="B333" s="140" t="s">
        <v>1</v>
      </c>
      <c r="C333" s="140" t="s">
        <v>809</v>
      </c>
      <c r="D333" s="140" t="s">
        <v>873</v>
      </c>
      <c r="E333" s="187"/>
      <c r="F333" s="139">
        <v>3000000</v>
      </c>
      <c r="G333" s="139">
        <v>0</v>
      </c>
      <c r="H333" s="138">
        <v>0</v>
      </c>
    </row>
    <row r="334" spans="1:8" outlineLevel="7" x14ac:dyDescent="0.25">
      <c r="A334" s="186" t="s">
        <v>442</v>
      </c>
      <c r="B334" s="185" t="s">
        <v>1</v>
      </c>
      <c r="C334" s="185" t="s">
        <v>809</v>
      </c>
      <c r="D334" s="185" t="s">
        <v>873</v>
      </c>
      <c r="E334" s="185" t="s">
        <v>440</v>
      </c>
      <c r="F334" s="184">
        <v>3000000</v>
      </c>
      <c r="G334" s="184">
        <v>0</v>
      </c>
      <c r="H334" s="183">
        <v>0</v>
      </c>
    </row>
    <row r="335" spans="1:8" outlineLevel="5" x14ac:dyDescent="0.25">
      <c r="A335" s="146" t="s">
        <v>872</v>
      </c>
      <c r="B335" s="145" t="s">
        <v>1</v>
      </c>
      <c r="C335" s="145" t="s">
        <v>809</v>
      </c>
      <c r="D335" s="145" t="s">
        <v>871</v>
      </c>
      <c r="E335" s="144"/>
      <c r="F335" s="143">
        <v>1084000</v>
      </c>
      <c r="G335" s="143">
        <v>1084000</v>
      </c>
      <c r="H335" s="142">
        <v>1084000</v>
      </c>
    </row>
    <row r="336" spans="1:8" outlineLevel="6" x14ac:dyDescent="0.25">
      <c r="A336" s="141" t="s">
        <v>870</v>
      </c>
      <c r="B336" s="140" t="s">
        <v>1</v>
      </c>
      <c r="C336" s="140" t="s">
        <v>809</v>
      </c>
      <c r="D336" s="140" t="s">
        <v>869</v>
      </c>
      <c r="E336" s="187"/>
      <c r="F336" s="139">
        <v>1084000</v>
      </c>
      <c r="G336" s="139">
        <v>1084000</v>
      </c>
      <c r="H336" s="138">
        <v>1084000</v>
      </c>
    </row>
    <row r="337" spans="1:8" outlineLevel="7" x14ac:dyDescent="0.25">
      <c r="A337" s="186" t="s">
        <v>442</v>
      </c>
      <c r="B337" s="185" t="s">
        <v>1</v>
      </c>
      <c r="C337" s="185" t="s">
        <v>809</v>
      </c>
      <c r="D337" s="185" t="s">
        <v>869</v>
      </c>
      <c r="E337" s="185" t="s">
        <v>440</v>
      </c>
      <c r="F337" s="184">
        <v>1084000</v>
      </c>
      <c r="G337" s="184">
        <v>1084000</v>
      </c>
      <c r="H337" s="183">
        <v>1084000</v>
      </c>
    </row>
    <row r="338" spans="1:8" ht="25.5" outlineLevel="3" x14ac:dyDescent="0.25">
      <c r="A338" s="156" t="s">
        <v>471</v>
      </c>
      <c r="B338" s="155" t="s">
        <v>1</v>
      </c>
      <c r="C338" s="155" t="s">
        <v>809</v>
      </c>
      <c r="D338" s="155" t="s">
        <v>470</v>
      </c>
      <c r="E338" s="154"/>
      <c r="F338" s="153">
        <v>37323860.18</v>
      </c>
      <c r="G338" s="153">
        <v>25113422.609999999</v>
      </c>
      <c r="H338" s="152">
        <v>25113422.609999999</v>
      </c>
    </row>
    <row r="339" spans="1:8" ht="38.25" outlineLevel="4" x14ac:dyDescent="0.25">
      <c r="A339" s="151" t="s">
        <v>868</v>
      </c>
      <c r="B339" s="150" t="s">
        <v>1</v>
      </c>
      <c r="C339" s="150" t="s">
        <v>809</v>
      </c>
      <c r="D339" s="150" t="s">
        <v>867</v>
      </c>
      <c r="E339" s="149"/>
      <c r="F339" s="148">
        <v>26476631.190000001</v>
      </c>
      <c r="G339" s="148">
        <v>24391326.280000001</v>
      </c>
      <c r="H339" s="147">
        <v>24391326.280000001</v>
      </c>
    </row>
    <row r="340" spans="1:8" ht="25.5" outlineLevel="5" x14ac:dyDescent="0.25">
      <c r="A340" s="146" t="s">
        <v>866</v>
      </c>
      <c r="B340" s="145" t="s">
        <v>1</v>
      </c>
      <c r="C340" s="145" t="s">
        <v>809</v>
      </c>
      <c r="D340" s="145" t="s">
        <v>865</v>
      </c>
      <c r="E340" s="144"/>
      <c r="F340" s="143">
        <v>6184379</v>
      </c>
      <c r="G340" s="143">
        <v>6150780</v>
      </c>
      <c r="H340" s="142">
        <v>6150780</v>
      </c>
    </row>
    <row r="341" spans="1:8" ht="25.5" outlineLevel="6" x14ac:dyDescent="0.25">
      <c r="A341" s="141" t="s">
        <v>864</v>
      </c>
      <c r="B341" s="140" t="s">
        <v>1</v>
      </c>
      <c r="C341" s="140" t="s">
        <v>809</v>
      </c>
      <c r="D341" s="140" t="s">
        <v>863</v>
      </c>
      <c r="E341" s="187"/>
      <c r="F341" s="139">
        <v>6184379</v>
      </c>
      <c r="G341" s="139">
        <v>6150780</v>
      </c>
      <c r="H341" s="138">
        <v>6150780</v>
      </c>
    </row>
    <row r="342" spans="1:8" outlineLevel="7" x14ac:dyDescent="0.25">
      <c r="A342" s="186" t="s">
        <v>442</v>
      </c>
      <c r="B342" s="185" t="s">
        <v>1</v>
      </c>
      <c r="C342" s="185" t="s">
        <v>809</v>
      </c>
      <c r="D342" s="185" t="s">
        <v>863</v>
      </c>
      <c r="E342" s="185" t="s">
        <v>440</v>
      </c>
      <c r="F342" s="184">
        <v>6184379</v>
      </c>
      <c r="G342" s="184">
        <v>6150780</v>
      </c>
      <c r="H342" s="183">
        <v>6150780</v>
      </c>
    </row>
    <row r="343" spans="1:8" ht="25.5" outlineLevel="5" x14ac:dyDescent="0.25">
      <c r="A343" s="146" t="s">
        <v>862</v>
      </c>
      <c r="B343" s="145" t="s">
        <v>1</v>
      </c>
      <c r="C343" s="145" t="s">
        <v>809</v>
      </c>
      <c r="D343" s="145" t="s">
        <v>861</v>
      </c>
      <c r="E343" s="144"/>
      <c r="F343" s="143">
        <v>20292252.190000001</v>
      </c>
      <c r="G343" s="143">
        <v>18240546.280000001</v>
      </c>
      <c r="H343" s="142">
        <v>18240546.280000001</v>
      </c>
    </row>
    <row r="344" spans="1:8" ht="25.5" outlineLevel="6" x14ac:dyDescent="0.25">
      <c r="A344" s="141" t="s">
        <v>860</v>
      </c>
      <c r="B344" s="140" t="s">
        <v>1</v>
      </c>
      <c r="C344" s="140" t="s">
        <v>809</v>
      </c>
      <c r="D344" s="140" t="s">
        <v>859</v>
      </c>
      <c r="E344" s="187"/>
      <c r="F344" s="139">
        <v>10000000</v>
      </c>
      <c r="G344" s="139">
        <v>10000000</v>
      </c>
      <c r="H344" s="138">
        <v>10000000</v>
      </c>
    </row>
    <row r="345" spans="1:8" outlineLevel="7" x14ac:dyDescent="0.25">
      <c r="A345" s="186" t="s">
        <v>442</v>
      </c>
      <c r="B345" s="185" t="s">
        <v>1</v>
      </c>
      <c r="C345" s="185" t="s">
        <v>809</v>
      </c>
      <c r="D345" s="185" t="s">
        <v>859</v>
      </c>
      <c r="E345" s="185" t="s">
        <v>440</v>
      </c>
      <c r="F345" s="184">
        <v>10000000</v>
      </c>
      <c r="G345" s="184">
        <v>10000000</v>
      </c>
      <c r="H345" s="183">
        <v>10000000</v>
      </c>
    </row>
    <row r="346" spans="1:8" ht="25.5" outlineLevel="6" x14ac:dyDescent="0.25">
      <c r="A346" s="141" t="s">
        <v>858</v>
      </c>
      <c r="B346" s="140" t="s">
        <v>1</v>
      </c>
      <c r="C346" s="140" t="s">
        <v>809</v>
      </c>
      <c r="D346" s="140" t="s">
        <v>857</v>
      </c>
      <c r="E346" s="187"/>
      <c r="F346" s="139">
        <v>10292252.189999999</v>
      </c>
      <c r="G346" s="139">
        <v>8240546.2800000003</v>
      </c>
      <c r="H346" s="138">
        <v>8240546.2800000003</v>
      </c>
    </row>
    <row r="347" spans="1:8" outlineLevel="7" x14ac:dyDescent="0.25">
      <c r="A347" s="186" t="s">
        <v>442</v>
      </c>
      <c r="B347" s="185" t="s">
        <v>1</v>
      </c>
      <c r="C347" s="185" t="s">
        <v>809</v>
      </c>
      <c r="D347" s="185" t="s">
        <v>857</v>
      </c>
      <c r="E347" s="185" t="s">
        <v>440</v>
      </c>
      <c r="F347" s="184">
        <v>10292252.189999999</v>
      </c>
      <c r="G347" s="184">
        <v>8240546.2800000003</v>
      </c>
      <c r="H347" s="183">
        <v>8240546.2800000003</v>
      </c>
    </row>
    <row r="348" spans="1:8" ht="25.5" outlineLevel="4" x14ac:dyDescent="0.25">
      <c r="A348" s="151" t="s">
        <v>856</v>
      </c>
      <c r="B348" s="150" t="s">
        <v>1</v>
      </c>
      <c r="C348" s="150" t="s">
        <v>809</v>
      </c>
      <c r="D348" s="150" t="s">
        <v>855</v>
      </c>
      <c r="E348" s="149"/>
      <c r="F348" s="148">
        <v>10847228.99</v>
      </c>
      <c r="G348" s="148">
        <v>722096.33</v>
      </c>
      <c r="H348" s="147">
        <v>722096.33</v>
      </c>
    </row>
    <row r="349" spans="1:8" outlineLevel="5" x14ac:dyDescent="0.25">
      <c r="A349" s="146" t="s">
        <v>854</v>
      </c>
      <c r="B349" s="145" t="s">
        <v>1</v>
      </c>
      <c r="C349" s="145" t="s">
        <v>809</v>
      </c>
      <c r="D349" s="145" t="s">
        <v>853</v>
      </c>
      <c r="E349" s="144"/>
      <c r="F349" s="143">
        <v>1205012.99</v>
      </c>
      <c r="G349" s="143">
        <v>542096.32999999996</v>
      </c>
      <c r="H349" s="142">
        <v>542096.32999999996</v>
      </c>
    </row>
    <row r="350" spans="1:8" ht="25.5" outlineLevel="6" x14ac:dyDescent="0.25">
      <c r="A350" s="141" t="s">
        <v>852</v>
      </c>
      <c r="B350" s="140" t="s">
        <v>1</v>
      </c>
      <c r="C350" s="140" t="s">
        <v>809</v>
      </c>
      <c r="D350" s="140" t="s">
        <v>851</v>
      </c>
      <c r="E350" s="187"/>
      <c r="F350" s="139">
        <v>1193579.6599999999</v>
      </c>
      <c r="G350" s="139">
        <v>530663</v>
      </c>
      <c r="H350" s="138">
        <v>530663</v>
      </c>
    </row>
    <row r="351" spans="1:8" outlineLevel="7" x14ac:dyDescent="0.25">
      <c r="A351" s="186" t="s">
        <v>442</v>
      </c>
      <c r="B351" s="185" t="s">
        <v>1</v>
      </c>
      <c r="C351" s="185" t="s">
        <v>809</v>
      </c>
      <c r="D351" s="185" t="s">
        <v>851</v>
      </c>
      <c r="E351" s="185" t="s">
        <v>440</v>
      </c>
      <c r="F351" s="184">
        <v>1193579.6599999999</v>
      </c>
      <c r="G351" s="184">
        <v>530663</v>
      </c>
      <c r="H351" s="183">
        <v>530663</v>
      </c>
    </row>
    <row r="352" spans="1:8" ht="38.25" outlineLevel="6" x14ac:dyDescent="0.25">
      <c r="A352" s="141" t="s">
        <v>850</v>
      </c>
      <c r="B352" s="140" t="s">
        <v>1</v>
      </c>
      <c r="C352" s="140" t="s">
        <v>809</v>
      </c>
      <c r="D352" s="140" t="s">
        <v>849</v>
      </c>
      <c r="E352" s="187"/>
      <c r="F352" s="139">
        <v>11433.33</v>
      </c>
      <c r="G352" s="139">
        <v>11433.33</v>
      </c>
      <c r="H352" s="138">
        <v>11433.33</v>
      </c>
    </row>
    <row r="353" spans="1:8" outlineLevel="7" x14ac:dyDescent="0.25">
      <c r="A353" s="186" t="s">
        <v>442</v>
      </c>
      <c r="B353" s="185" t="s">
        <v>1</v>
      </c>
      <c r="C353" s="185" t="s">
        <v>809</v>
      </c>
      <c r="D353" s="185" t="s">
        <v>849</v>
      </c>
      <c r="E353" s="185" t="s">
        <v>440</v>
      </c>
      <c r="F353" s="184">
        <v>11433.33</v>
      </c>
      <c r="G353" s="184">
        <v>11433.33</v>
      </c>
      <c r="H353" s="183">
        <v>11433.33</v>
      </c>
    </row>
    <row r="354" spans="1:8" ht="25.5" outlineLevel="5" x14ac:dyDescent="0.25">
      <c r="A354" s="146" t="s">
        <v>848</v>
      </c>
      <c r="B354" s="145" t="s">
        <v>1</v>
      </c>
      <c r="C354" s="145" t="s">
        <v>809</v>
      </c>
      <c r="D354" s="145" t="s">
        <v>847</v>
      </c>
      <c r="E354" s="144"/>
      <c r="F354" s="143">
        <v>9642216</v>
      </c>
      <c r="G354" s="143">
        <v>180000</v>
      </c>
      <c r="H354" s="142">
        <v>180000</v>
      </c>
    </row>
    <row r="355" spans="1:8" ht="25.5" outlineLevel="6" x14ac:dyDescent="0.25">
      <c r="A355" s="141" t="s">
        <v>846</v>
      </c>
      <c r="B355" s="140" t="s">
        <v>1</v>
      </c>
      <c r="C355" s="140" t="s">
        <v>809</v>
      </c>
      <c r="D355" s="140" t="s">
        <v>845</v>
      </c>
      <c r="E355" s="187"/>
      <c r="F355" s="139">
        <v>9642216</v>
      </c>
      <c r="G355" s="139">
        <v>180000</v>
      </c>
      <c r="H355" s="138">
        <v>180000</v>
      </c>
    </row>
    <row r="356" spans="1:8" outlineLevel="7" x14ac:dyDescent="0.25">
      <c r="A356" s="186" t="s">
        <v>442</v>
      </c>
      <c r="B356" s="185" t="s">
        <v>1</v>
      </c>
      <c r="C356" s="185" t="s">
        <v>809</v>
      </c>
      <c r="D356" s="185" t="s">
        <v>845</v>
      </c>
      <c r="E356" s="185" t="s">
        <v>440</v>
      </c>
      <c r="F356" s="184">
        <v>9642216</v>
      </c>
      <c r="G356" s="184">
        <v>180000</v>
      </c>
      <c r="H356" s="183">
        <v>180000</v>
      </c>
    </row>
    <row r="357" spans="1:8" ht="25.5" outlineLevel="3" x14ac:dyDescent="0.25">
      <c r="A357" s="156" t="s">
        <v>638</v>
      </c>
      <c r="B357" s="155" t="s">
        <v>1</v>
      </c>
      <c r="C357" s="155" t="s">
        <v>809</v>
      </c>
      <c r="D357" s="155" t="s">
        <v>637</v>
      </c>
      <c r="E357" s="154"/>
      <c r="F357" s="153">
        <v>2590384.91</v>
      </c>
      <c r="G357" s="153">
        <v>2141953.91</v>
      </c>
      <c r="H357" s="152">
        <v>2141953.91</v>
      </c>
    </row>
    <row r="358" spans="1:8" outlineLevel="5" x14ac:dyDescent="0.25">
      <c r="A358" s="146" t="s">
        <v>844</v>
      </c>
      <c r="B358" s="145" t="s">
        <v>1</v>
      </c>
      <c r="C358" s="145" t="s">
        <v>809</v>
      </c>
      <c r="D358" s="145" t="s">
        <v>843</v>
      </c>
      <c r="E358" s="144"/>
      <c r="F358" s="143">
        <v>2590384.91</v>
      </c>
      <c r="G358" s="143">
        <v>2141953.91</v>
      </c>
      <c r="H358" s="142">
        <v>2141953.91</v>
      </c>
    </row>
    <row r="359" spans="1:8" outlineLevel="6" x14ac:dyDescent="0.25">
      <c r="A359" s="141" t="s">
        <v>842</v>
      </c>
      <c r="B359" s="140" t="s">
        <v>1</v>
      </c>
      <c r="C359" s="140" t="s">
        <v>809</v>
      </c>
      <c r="D359" s="140" t="s">
        <v>841</v>
      </c>
      <c r="E359" s="187"/>
      <c r="F359" s="139">
        <v>240340</v>
      </c>
      <c r="G359" s="139">
        <v>113440</v>
      </c>
      <c r="H359" s="138">
        <v>113440</v>
      </c>
    </row>
    <row r="360" spans="1:8" outlineLevel="7" x14ac:dyDescent="0.25">
      <c r="A360" s="186" t="s">
        <v>442</v>
      </c>
      <c r="B360" s="185" t="s">
        <v>1</v>
      </c>
      <c r="C360" s="185" t="s">
        <v>809</v>
      </c>
      <c r="D360" s="185" t="s">
        <v>841</v>
      </c>
      <c r="E360" s="185" t="s">
        <v>440</v>
      </c>
      <c r="F360" s="184">
        <v>240340</v>
      </c>
      <c r="G360" s="184">
        <v>113440</v>
      </c>
      <c r="H360" s="183">
        <v>113440</v>
      </c>
    </row>
    <row r="361" spans="1:8" outlineLevel="6" x14ac:dyDescent="0.25">
      <c r="A361" s="141" t="s">
        <v>840</v>
      </c>
      <c r="B361" s="140" t="s">
        <v>1</v>
      </c>
      <c r="C361" s="140" t="s">
        <v>809</v>
      </c>
      <c r="D361" s="140" t="s">
        <v>839</v>
      </c>
      <c r="E361" s="187"/>
      <c r="F361" s="139">
        <v>896989</v>
      </c>
      <c r="G361" s="139">
        <v>575458</v>
      </c>
      <c r="H361" s="138">
        <v>575458</v>
      </c>
    </row>
    <row r="362" spans="1:8" outlineLevel="7" x14ac:dyDescent="0.25">
      <c r="A362" s="186" t="s">
        <v>442</v>
      </c>
      <c r="B362" s="185" t="s">
        <v>1</v>
      </c>
      <c r="C362" s="185" t="s">
        <v>809</v>
      </c>
      <c r="D362" s="185" t="s">
        <v>839</v>
      </c>
      <c r="E362" s="185" t="s">
        <v>440</v>
      </c>
      <c r="F362" s="184">
        <v>896989</v>
      </c>
      <c r="G362" s="184">
        <v>575458</v>
      </c>
      <c r="H362" s="183">
        <v>575458</v>
      </c>
    </row>
    <row r="363" spans="1:8" outlineLevel="6" x14ac:dyDescent="0.25">
      <c r="A363" s="141" t="s">
        <v>838</v>
      </c>
      <c r="B363" s="140" t="s">
        <v>1</v>
      </c>
      <c r="C363" s="140" t="s">
        <v>809</v>
      </c>
      <c r="D363" s="140" t="s">
        <v>837</v>
      </c>
      <c r="E363" s="187"/>
      <c r="F363" s="139">
        <v>394952.91</v>
      </c>
      <c r="G363" s="139">
        <v>394952.91</v>
      </c>
      <c r="H363" s="138">
        <v>394952.91</v>
      </c>
    </row>
    <row r="364" spans="1:8" outlineLevel="7" x14ac:dyDescent="0.25">
      <c r="A364" s="186" t="s">
        <v>442</v>
      </c>
      <c r="B364" s="185" t="s">
        <v>1</v>
      </c>
      <c r="C364" s="185" t="s">
        <v>809</v>
      </c>
      <c r="D364" s="185" t="s">
        <v>837</v>
      </c>
      <c r="E364" s="185" t="s">
        <v>440</v>
      </c>
      <c r="F364" s="184">
        <v>394952.91</v>
      </c>
      <c r="G364" s="184">
        <v>394952.91</v>
      </c>
      <c r="H364" s="183">
        <v>394952.91</v>
      </c>
    </row>
    <row r="365" spans="1:8" outlineLevel="6" x14ac:dyDescent="0.25">
      <c r="A365" s="141" t="s">
        <v>836</v>
      </c>
      <c r="B365" s="140" t="s">
        <v>1</v>
      </c>
      <c r="C365" s="140" t="s">
        <v>809</v>
      </c>
      <c r="D365" s="140" t="s">
        <v>835</v>
      </c>
      <c r="E365" s="187"/>
      <c r="F365" s="139">
        <v>638103</v>
      </c>
      <c r="G365" s="139">
        <v>638103</v>
      </c>
      <c r="H365" s="138">
        <v>638103</v>
      </c>
    </row>
    <row r="366" spans="1:8" outlineLevel="7" x14ac:dyDescent="0.25">
      <c r="A366" s="186" t="s">
        <v>442</v>
      </c>
      <c r="B366" s="185" t="s">
        <v>1</v>
      </c>
      <c r="C366" s="185" t="s">
        <v>809</v>
      </c>
      <c r="D366" s="185" t="s">
        <v>835</v>
      </c>
      <c r="E366" s="185" t="s">
        <v>440</v>
      </c>
      <c r="F366" s="184">
        <v>638103</v>
      </c>
      <c r="G366" s="184">
        <v>638103</v>
      </c>
      <c r="H366" s="183">
        <v>638103</v>
      </c>
    </row>
    <row r="367" spans="1:8" outlineLevel="6" x14ac:dyDescent="0.25">
      <c r="A367" s="141" t="s">
        <v>834</v>
      </c>
      <c r="B367" s="140" t="s">
        <v>1</v>
      </c>
      <c r="C367" s="140" t="s">
        <v>809</v>
      </c>
      <c r="D367" s="140" t="s">
        <v>833</v>
      </c>
      <c r="E367" s="187"/>
      <c r="F367" s="139">
        <v>420000</v>
      </c>
      <c r="G367" s="139">
        <v>420000</v>
      </c>
      <c r="H367" s="138">
        <v>420000</v>
      </c>
    </row>
    <row r="368" spans="1:8" outlineLevel="7" x14ac:dyDescent="0.25">
      <c r="A368" s="186" t="s">
        <v>442</v>
      </c>
      <c r="B368" s="185" t="s">
        <v>1</v>
      </c>
      <c r="C368" s="185" t="s">
        <v>809</v>
      </c>
      <c r="D368" s="185" t="s">
        <v>833</v>
      </c>
      <c r="E368" s="185" t="s">
        <v>440</v>
      </c>
      <c r="F368" s="184">
        <v>420000</v>
      </c>
      <c r="G368" s="184">
        <v>420000</v>
      </c>
      <c r="H368" s="183">
        <v>420000</v>
      </c>
    </row>
    <row r="369" spans="1:8" ht="38.25" outlineLevel="3" x14ac:dyDescent="0.25">
      <c r="A369" s="156" t="s">
        <v>826</v>
      </c>
      <c r="B369" s="155" t="s">
        <v>1</v>
      </c>
      <c r="C369" s="155" t="s">
        <v>809</v>
      </c>
      <c r="D369" s="155" t="s">
        <v>825</v>
      </c>
      <c r="E369" s="154"/>
      <c r="F369" s="153">
        <v>67183074.540000007</v>
      </c>
      <c r="G369" s="153">
        <v>5788082.29</v>
      </c>
      <c r="H369" s="152">
        <v>5788082.29</v>
      </c>
    </row>
    <row r="370" spans="1:8" outlineLevel="4" x14ac:dyDescent="0.25">
      <c r="A370" s="151" t="s">
        <v>824</v>
      </c>
      <c r="B370" s="150" t="s">
        <v>1</v>
      </c>
      <c r="C370" s="150" t="s">
        <v>809</v>
      </c>
      <c r="D370" s="150" t="s">
        <v>823</v>
      </c>
      <c r="E370" s="149"/>
      <c r="F370" s="148">
        <v>67183074.540000007</v>
      </c>
      <c r="G370" s="148">
        <v>5788082.29</v>
      </c>
      <c r="H370" s="147">
        <v>5788082.29</v>
      </c>
    </row>
    <row r="371" spans="1:8" outlineLevel="5" x14ac:dyDescent="0.25">
      <c r="A371" s="146" t="s">
        <v>822</v>
      </c>
      <c r="B371" s="145" t="s">
        <v>1</v>
      </c>
      <c r="C371" s="145" t="s">
        <v>809</v>
      </c>
      <c r="D371" s="145" t="s">
        <v>821</v>
      </c>
      <c r="E371" s="144"/>
      <c r="F371" s="143">
        <v>60688530.25</v>
      </c>
      <c r="G371" s="143">
        <v>0</v>
      </c>
      <c r="H371" s="142">
        <v>0</v>
      </c>
    </row>
    <row r="372" spans="1:8" outlineLevel="6" x14ac:dyDescent="0.25">
      <c r="A372" s="141" t="s">
        <v>820</v>
      </c>
      <c r="B372" s="140" t="s">
        <v>1</v>
      </c>
      <c r="C372" s="140" t="s">
        <v>809</v>
      </c>
      <c r="D372" s="140" t="s">
        <v>819</v>
      </c>
      <c r="E372" s="187"/>
      <c r="F372" s="139">
        <v>52876629.57</v>
      </c>
      <c r="G372" s="139">
        <v>0</v>
      </c>
      <c r="H372" s="138">
        <v>0</v>
      </c>
    </row>
    <row r="373" spans="1:8" outlineLevel="7" x14ac:dyDescent="0.25">
      <c r="A373" s="186" t="s">
        <v>442</v>
      </c>
      <c r="B373" s="185" t="s">
        <v>1</v>
      </c>
      <c r="C373" s="185" t="s">
        <v>809</v>
      </c>
      <c r="D373" s="185" t="s">
        <v>819</v>
      </c>
      <c r="E373" s="185" t="s">
        <v>440</v>
      </c>
      <c r="F373" s="184">
        <v>52876629.57</v>
      </c>
      <c r="G373" s="184">
        <v>0</v>
      </c>
      <c r="H373" s="183">
        <v>0</v>
      </c>
    </row>
    <row r="374" spans="1:8" outlineLevel="6" x14ac:dyDescent="0.25">
      <c r="A374" s="141" t="s">
        <v>818</v>
      </c>
      <c r="B374" s="140" t="s">
        <v>1</v>
      </c>
      <c r="C374" s="140" t="s">
        <v>809</v>
      </c>
      <c r="D374" s="140" t="s">
        <v>817</v>
      </c>
      <c r="E374" s="187"/>
      <c r="F374" s="139">
        <v>7811900.6799999997</v>
      </c>
      <c r="G374" s="139">
        <v>0</v>
      </c>
      <c r="H374" s="138">
        <v>0</v>
      </c>
    </row>
    <row r="375" spans="1:8" outlineLevel="7" x14ac:dyDescent="0.25">
      <c r="A375" s="186" t="s">
        <v>442</v>
      </c>
      <c r="B375" s="185" t="s">
        <v>1</v>
      </c>
      <c r="C375" s="185" t="s">
        <v>809</v>
      </c>
      <c r="D375" s="185" t="s">
        <v>817</v>
      </c>
      <c r="E375" s="185" t="s">
        <v>440</v>
      </c>
      <c r="F375" s="184">
        <v>7811900.6799999997</v>
      </c>
      <c r="G375" s="184">
        <v>0</v>
      </c>
      <c r="H375" s="183">
        <v>0</v>
      </c>
    </row>
    <row r="376" spans="1:8" outlineLevel="5" x14ac:dyDescent="0.25">
      <c r="A376" s="146" t="s">
        <v>816</v>
      </c>
      <c r="B376" s="145" t="s">
        <v>1</v>
      </c>
      <c r="C376" s="145" t="s">
        <v>809</v>
      </c>
      <c r="D376" s="145" t="s">
        <v>815</v>
      </c>
      <c r="E376" s="144"/>
      <c r="F376" s="143">
        <v>6117544.29</v>
      </c>
      <c r="G376" s="143">
        <v>5788082.29</v>
      </c>
      <c r="H376" s="142">
        <v>5788082.29</v>
      </c>
    </row>
    <row r="377" spans="1:8" outlineLevel="6" x14ac:dyDescent="0.25">
      <c r="A377" s="141" t="s">
        <v>814</v>
      </c>
      <c r="B377" s="140" t="s">
        <v>1</v>
      </c>
      <c r="C377" s="140" t="s">
        <v>809</v>
      </c>
      <c r="D377" s="140" t="s">
        <v>813</v>
      </c>
      <c r="E377" s="187"/>
      <c r="F377" s="139">
        <v>6117544.29</v>
      </c>
      <c r="G377" s="139">
        <v>5788082.29</v>
      </c>
      <c r="H377" s="138">
        <v>5788082.29</v>
      </c>
    </row>
    <row r="378" spans="1:8" outlineLevel="7" x14ac:dyDescent="0.25">
      <c r="A378" s="186" t="s">
        <v>442</v>
      </c>
      <c r="B378" s="185" t="s">
        <v>1</v>
      </c>
      <c r="C378" s="185" t="s">
        <v>809</v>
      </c>
      <c r="D378" s="185" t="s">
        <v>813</v>
      </c>
      <c r="E378" s="185" t="s">
        <v>440</v>
      </c>
      <c r="F378" s="184">
        <v>6117544.29</v>
      </c>
      <c r="G378" s="184">
        <v>5788082.29</v>
      </c>
      <c r="H378" s="183">
        <v>5788082.29</v>
      </c>
    </row>
    <row r="379" spans="1:8" ht="25.5" outlineLevel="5" x14ac:dyDescent="0.25">
      <c r="A379" s="146" t="s">
        <v>812</v>
      </c>
      <c r="B379" s="145" t="s">
        <v>1</v>
      </c>
      <c r="C379" s="145" t="s">
        <v>809</v>
      </c>
      <c r="D379" s="145" t="s">
        <v>811</v>
      </c>
      <c r="E379" s="144"/>
      <c r="F379" s="143">
        <v>377000</v>
      </c>
      <c r="G379" s="143">
        <v>0</v>
      </c>
      <c r="H379" s="142">
        <v>0</v>
      </c>
    </row>
    <row r="380" spans="1:8" ht="25.5" outlineLevel="6" x14ac:dyDescent="0.25">
      <c r="A380" s="141" t="s">
        <v>810</v>
      </c>
      <c r="B380" s="140" t="s">
        <v>1</v>
      </c>
      <c r="C380" s="140" t="s">
        <v>809</v>
      </c>
      <c r="D380" s="140" t="s">
        <v>808</v>
      </c>
      <c r="E380" s="187"/>
      <c r="F380" s="139">
        <v>377000</v>
      </c>
      <c r="G380" s="139">
        <v>0</v>
      </c>
      <c r="H380" s="138">
        <v>0</v>
      </c>
    </row>
    <row r="381" spans="1:8" outlineLevel="7" x14ac:dyDescent="0.25">
      <c r="A381" s="186" t="s">
        <v>442</v>
      </c>
      <c r="B381" s="185" t="s">
        <v>1</v>
      </c>
      <c r="C381" s="185" t="s">
        <v>809</v>
      </c>
      <c r="D381" s="185" t="s">
        <v>808</v>
      </c>
      <c r="E381" s="185" t="s">
        <v>440</v>
      </c>
      <c r="F381" s="184">
        <v>377000</v>
      </c>
      <c r="G381" s="184">
        <v>0</v>
      </c>
      <c r="H381" s="183">
        <v>0</v>
      </c>
    </row>
    <row r="382" spans="1:8" outlineLevel="2" x14ac:dyDescent="0.25">
      <c r="A382" s="161" t="s">
        <v>807</v>
      </c>
      <c r="B382" s="160" t="s">
        <v>1</v>
      </c>
      <c r="C382" s="160" t="s">
        <v>800</v>
      </c>
      <c r="D382" s="159"/>
      <c r="E382" s="159"/>
      <c r="F382" s="158">
        <v>35882853.350000001</v>
      </c>
      <c r="G382" s="158">
        <v>35070988.299999997</v>
      </c>
      <c r="H382" s="157">
        <v>35070848.299999997</v>
      </c>
    </row>
    <row r="383" spans="1:8" ht="25.5" outlineLevel="3" x14ac:dyDescent="0.25">
      <c r="A383" s="156" t="s">
        <v>471</v>
      </c>
      <c r="B383" s="155" t="s">
        <v>1</v>
      </c>
      <c r="C383" s="155" t="s">
        <v>800</v>
      </c>
      <c r="D383" s="155" t="s">
        <v>470</v>
      </c>
      <c r="E383" s="154"/>
      <c r="F383" s="153">
        <v>35882853.350000001</v>
      </c>
      <c r="G383" s="153">
        <v>35070988.299999997</v>
      </c>
      <c r="H383" s="152">
        <v>35070848.299999997</v>
      </c>
    </row>
    <row r="384" spans="1:8" ht="25.5" outlineLevel="4" x14ac:dyDescent="0.25">
      <c r="A384" s="151" t="s">
        <v>806</v>
      </c>
      <c r="B384" s="150" t="s">
        <v>1</v>
      </c>
      <c r="C384" s="150" t="s">
        <v>800</v>
      </c>
      <c r="D384" s="150" t="s">
        <v>805</v>
      </c>
      <c r="E384" s="149"/>
      <c r="F384" s="148">
        <v>35882853.350000001</v>
      </c>
      <c r="G384" s="148">
        <v>35070988.299999997</v>
      </c>
      <c r="H384" s="147">
        <v>35070848.299999997</v>
      </c>
    </row>
    <row r="385" spans="1:8" outlineLevel="5" x14ac:dyDescent="0.25">
      <c r="A385" s="146" t="s">
        <v>804</v>
      </c>
      <c r="B385" s="145" t="s">
        <v>1</v>
      </c>
      <c r="C385" s="145" t="s">
        <v>800</v>
      </c>
      <c r="D385" s="145" t="s">
        <v>803</v>
      </c>
      <c r="E385" s="144"/>
      <c r="F385" s="143">
        <v>35882853.350000001</v>
      </c>
      <c r="G385" s="143">
        <v>35070988.299999997</v>
      </c>
      <c r="H385" s="142">
        <v>35070848.299999997</v>
      </c>
    </row>
    <row r="386" spans="1:8" ht="25.5" outlineLevel="6" x14ac:dyDescent="0.25">
      <c r="A386" s="141" t="s">
        <v>431</v>
      </c>
      <c r="B386" s="140" t="s">
        <v>1</v>
      </c>
      <c r="C386" s="140" t="s">
        <v>800</v>
      </c>
      <c r="D386" s="140" t="s">
        <v>802</v>
      </c>
      <c r="E386" s="187"/>
      <c r="F386" s="139">
        <v>308000</v>
      </c>
      <c r="G386" s="139">
        <v>0</v>
      </c>
      <c r="H386" s="138">
        <v>0</v>
      </c>
    </row>
    <row r="387" spans="1:8" ht="38.25" outlineLevel="7" x14ac:dyDescent="0.25">
      <c r="A387" s="186" t="s">
        <v>542</v>
      </c>
      <c r="B387" s="185" t="s">
        <v>1</v>
      </c>
      <c r="C387" s="185" t="s">
        <v>800</v>
      </c>
      <c r="D387" s="185" t="s">
        <v>802</v>
      </c>
      <c r="E387" s="185" t="s">
        <v>541</v>
      </c>
      <c r="F387" s="184">
        <v>308000</v>
      </c>
      <c r="G387" s="184">
        <v>0</v>
      </c>
      <c r="H387" s="183">
        <v>0</v>
      </c>
    </row>
    <row r="388" spans="1:8" outlineLevel="6" x14ac:dyDescent="0.25">
      <c r="A388" s="141" t="s">
        <v>801</v>
      </c>
      <c r="B388" s="140" t="s">
        <v>1</v>
      </c>
      <c r="C388" s="140" t="s">
        <v>800</v>
      </c>
      <c r="D388" s="140" t="s">
        <v>799</v>
      </c>
      <c r="E388" s="187"/>
      <c r="F388" s="139">
        <v>35574853.350000001</v>
      </c>
      <c r="G388" s="139">
        <v>35070988.299999997</v>
      </c>
      <c r="H388" s="138">
        <v>35070848.299999997</v>
      </c>
    </row>
    <row r="389" spans="1:8" ht="38.25" outlineLevel="7" x14ac:dyDescent="0.25">
      <c r="A389" s="186" t="s">
        <v>542</v>
      </c>
      <c r="B389" s="185" t="s">
        <v>1</v>
      </c>
      <c r="C389" s="185" t="s">
        <v>800</v>
      </c>
      <c r="D389" s="185" t="s">
        <v>799</v>
      </c>
      <c r="E389" s="185" t="s">
        <v>541</v>
      </c>
      <c r="F389" s="184">
        <v>21886108.260000002</v>
      </c>
      <c r="G389" s="184">
        <v>21884218.260000002</v>
      </c>
      <c r="H389" s="183">
        <v>21884078.260000002</v>
      </c>
    </row>
    <row r="390" spans="1:8" outlineLevel="7" x14ac:dyDescent="0.25">
      <c r="A390" s="186" t="s">
        <v>442</v>
      </c>
      <c r="B390" s="185" t="s">
        <v>1</v>
      </c>
      <c r="C390" s="185" t="s">
        <v>800</v>
      </c>
      <c r="D390" s="185" t="s">
        <v>799</v>
      </c>
      <c r="E390" s="185" t="s">
        <v>440</v>
      </c>
      <c r="F390" s="184">
        <v>7732724.4299999997</v>
      </c>
      <c r="G390" s="184">
        <v>7312316.4299999997</v>
      </c>
      <c r="H390" s="183">
        <v>7312316.4299999997</v>
      </c>
    </row>
    <row r="391" spans="1:8" outlineLevel="7" x14ac:dyDescent="0.25">
      <c r="A391" s="186" t="s">
        <v>381</v>
      </c>
      <c r="B391" s="185" t="s">
        <v>1</v>
      </c>
      <c r="C391" s="185" t="s">
        <v>800</v>
      </c>
      <c r="D391" s="185" t="s">
        <v>799</v>
      </c>
      <c r="E391" s="185" t="s">
        <v>378</v>
      </c>
      <c r="F391" s="184">
        <v>5956020.6600000001</v>
      </c>
      <c r="G391" s="184">
        <v>5874453.6100000003</v>
      </c>
      <c r="H391" s="183">
        <v>5874453.6100000003</v>
      </c>
    </row>
    <row r="392" spans="1:8" outlineLevel="1" x14ac:dyDescent="0.25">
      <c r="A392" s="166" t="s">
        <v>798</v>
      </c>
      <c r="B392" s="165" t="s">
        <v>1</v>
      </c>
      <c r="C392" s="165" t="s">
        <v>797</v>
      </c>
      <c r="D392" s="164"/>
      <c r="E392" s="164"/>
      <c r="F392" s="163">
        <v>17875999.030000001</v>
      </c>
      <c r="G392" s="163">
        <v>0</v>
      </c>
      <c r="H392" s="162">
        <v>0</v>
      </c>
    </row>
    <row r="393" spans="1:8" outlineLevel="2" x14ac:dyDescent="0.25">
      <c r="A393" s="161" t="s">
        <v>796</v>
      </c>
      <c r="B393" s="160" t="s">
        <v>1</v>
      </c>
      <c r="C393" s="160" t="s">
        <v>780</v>
      </c>
      <c r="D393" s="159"/>
      <c r="E393" s="159"/>
      <c r="F393" s="158">
        <v>5632242.5800000001</v>
      </c>
      <c r="G393" s="158">
        <v>0</v>
      </c>
      <c r="H393" s="157">
        <v>0</v>
      </c>
    </row>
    <row r="394" spans="1:8" ht="25.5" outlineLevel="3" x14ac:dyDescent="0.25">
      <c r="A394" s="156" t="s">
        <v>516</v>
      </c>
      <c r="B394" s="155" t="s">
        <v>1</v>
      </c>
      <c r="C394" s="155" t="s">
        <v>780</v>
      </c>
      <c r="D394" s="155" t="s">
        <v>515</v>
      </c>
      <c r="E394" s="154"/>
      <c r="F394" s="153">
        <v>5632242.5800000001</v>
      </c>
      <c r="G394" s="153">
        <v>0</v>
      </c>
      <c r="H394" s="152">
        <v>0</v>
      </c>
    </row>
    <row r="395" spans="1:8" outlineLevel="4" x14ac:dyDescent="0.25">
      <c r="A395" s="151" t="s">
        <v>668</v>
      </c>
      <c r="B395" s="150" t="s">
        <v>1</v>
      </c>
      <c r="C395" s="150" t="s">
        <v>780</v>
      </c>
      <c r="D395" s="150" t="s">
        <v>667</v>
      </c>
      <c r="E395" s="149"/>
      <c r="F395" s="148">
        <v>5632242.5800000001</v>
      </c>
      <c r="G395" s="148">
        <v>0</v>
      </c>
      <c r="H395" s="147">
        <v>0</v>
      </c>
    </row>
    <row r="396" spans="1:8" outlineLevel="5" x14ac:dyDescent="0.25">
      <c r="A396" s="146" t="s">
        <v>725</v>
      </c>
      <c r="B396" s="145" t="s">
        <v>1</v>
      </c>
      <c r="C396" s="145" t="s">
        <v>780</v>
      </c>
      <c r="D396" s="145" t="s">
        <v>724</v>
      </c>
      <c r="E396" s="144"/>
      <c r="F396" s="143">
        <v>5632242.5800000001</v>
      </c>
      <c r="G396" s="143">
        <v>0</v>
      </c>
      <c r="H396" s="142">
        <v>0</v>
      </c>
    </row>
    <row r="397" spans="1:8" ht="25.5" outlineLevel="6" x14ac:dyDescent="0.25">
      <c r="A397" s="141" t="s">
        <v>795</v>
      </c>
      <c r="B397" s="140" t="s">
        <v>1</v>
      </c>
      <c r="C397" s="140" t="s">
        <v>780</v>
      </c>
      <c r="D397" s="140" t="s">
        <v>794</v>
      </c>
      <c r="E397" s="187"/>
      <c r="F397" s="139">
        <v>5632242.5800000001</v>
      </c>
      <c r="G397" s="139">
        <v>0</v>
      </c>
      <c r="H397" s="138">
        <v>0</v>
      </c>
    </row>
    <row r="398" spans="1:8" outlineLevel="7" x14ac:dyDescent="0.25">
      <c r="A398" s="186" t="s">
        <v>442</v>
      </c>
      <c r="B398" s="185" t="s">
        <v>1</v>
      </c>
      <c r="C398" s="185" t="s">
        <v>780</v>
      </c>
      <c r="D398" s="185" t="s">
        <v>794</v>
      </c>
      <c r="E398" s="185" t="s">
        <v>440</v>
      </c>
      <c r="F398" s="184">
        <v>5632242.5800000001</v>
      </c>
      <c r="G398" s="184">
        <v>0</v>
      </c>
      <c r="H398" s="183">
        <v>0</v>
      </c>
    </row>
    <row r="399" spans="1:8" outlineLevel="2" x14ac:dyDescent="0.25">
      <c r="A399" s="161" t="s">
        <v>778</v>
      </c>
      <c r="B399" s="160" t="s">
        <v>1</v>
      </c>
      <c r="C399" s="160" t="s">
        <v>736</v>
      </c>
      <c r="D399" s="159"/>
      <c r="E399" s="159"/>
      <c r="F399" s="158">
        <v>8391178.9299999997</v>
      </c>
      <c r="G399" s="158">
        <v>0</v>
      </c>
      <c r="H399" s="157">
        <v>0</v>
      </c>
    </row>
    <row r="400" spans="1:8" ht="25.5" outlineLevel="3" x14ac:dyDescent="0.25">
      <c r="A400" s="156" t="s">
        <v>516</v>
      </c>
      <c r="B400" s="155" t="s">
        <v>1</v>
      </c>
      <c r="C400" s="155" t="s">
        <v>736</v>
      </c>
      <c r="D400" s="155" t="s">
        <v>515</v>
      </c>
      <c r="E400" s="154"/>
      <c r="F400" s="153">
        <v>8391178.9299999997</v>
      </c>
      <c r="G400" s="153">
        <v>0</v>
      </c>
      <c r="H400" s="152">
        <v>0</v>
      </c>
    </row>
    <row r="401" spans="1:8" outlineLevel="4" x14ac:dyDescent="0.25">
      <c r="A401" s="151" t="s">
        <v>668</v>
      </c>
      <c r="B401" s="150" t="s">
        <v>1</v>
      </c>
      <c r="C401" s="150" t="s">
        <v>736</v>
      </c>
      <c r="D401" s="150" t="s">
        <v>667</v>
      </c>
      <c r="E401" s="149"/>
      <c r="F401" s="148">
        <v>8391178.9299999997</v>
      </c>
      <c r="G401" s="148">
        <v>0</v>
      </c>
      <c r="H401" s="147">
        <v>0</v>
      </c>
    </row>
    <row r="402" spans="1:8" outlineLevel="5" x14ac:dyDescent="0.25">
      <c r="A402" s="146" t="s">
        <v>725</v>
      </c>
      <c r="B402" s="145" t="s">
        <v>1</v>
      </c>
      <c r="C402" s="145" t="s">
        <v>736</v>
      </c>
      <c r="D402" s="145" t="s">
        <v>724</v>
      </c>
      <c r="E402" s="144"/>
      <c r="F402" s="143">
        <v>8391178.9299999997</v>
      </c>
      <c r="G402" s="143">
        <v>0</v>
      </c>
      <c r="H402" s="142">
        <v>0</v>
      </c>
    </row>
    <row r="403" spans="1:8" ht="25.5" outlineLevel="6" x14ac:dyDescent="0.25">
      <c r="A403" s="141" t="s">
        <v>764</v>
      </c>
      <c r="B403" s="140" t="s">
        <v>1</v>
      </c>
      <c r="C403" s="140" t="s">
        <v>736</v>
      </c>
      <c r="D403" s="140" t="s">
        <v>763</v>
      </c>
      <c r="E403" s="187"/>
      <c r="F403" s="139">
        <v>6978230.3300000001</v>
      </c>
      <c r="G403" s="139">
        <v>0</v>
      </c>
      <c r="H403" s="138">
        <v>0</v>
      </c>
    </row>
    <row r="404" spans="1:8" outlineLevel="7" x14ac:dyDescent="0.25">
      <c r="A404" s="186" t="s">
        <v>442</v>
      </c>
      <c r="B404" s="185" t="s">
        <v>1</v>
      </c>
      <c r="C404" s="185" t="s">
        <v>736</v>
      </c>
      <c r="D404" s="185" t="s">
        <v>763</v>
      </c>
      <c r="E404" s="185" t="s">
        <v>440</v>
      </c>
      <c r="F404" s="184">
        <v>6978230.3300000001</v>
      </c>
      <c r="G404" s="184">
        <v>0</v>
      </c>
      <c r="H404" s="183">
        <v>0</v>
      </c>
    </row>
    <row r="405" spans="1:8" ht="25.5" outlineLevel="6" x14ac:dyDescent="0.25">
      <c r="A405" s="141" t="s">
        <v>762</v>
      </c>
      <c r="B405" s="140" t="s">
        <v>1</v>
      </c>
      <c r="C405" s="140" t="s">
        <v>736</v>
      </c>
      <c r="D405" s="140" t="s">
        <v>761</v>
      </c>
      <c r="E405" s="187"/>
      <c r="F405" s="139">
        <v>1412948.6</v>
      </c>
      <c r="G405" s="139">
        <v>0</v>
      </c>
      <c r="H405" s="138">
        <v>0</v>
      </c>
    </row>
    <row r="406" spans="1:8" outlineLevel="7" x14ac:dyDescent="0.25">
      <c r="A406" s="186" t="s">
        <v>442</v>
      </c>
      <c r="B406" s="185" t="s">
        <v>1</v>
      </c>
      <c r="C406" s="185" t="s">
        <v>736</v>
      </c>
      <c r="D406" s="185" t="s">
        <v>761</v>
      </c>
      <c r="E406" s="185" t="s">
        <v>440</v>
      </c>
      <c r="F406" s="184">
        <v>1412948.6</v>
      </c>
      <c r="G406" s="184">
        <v>0</v>
      </c>
      <c r="H406" s="183">
        <v>0</v>
      </c>
    </row>
    <row r="407" spans="1:8" outlineLevel="2" x14ac:dyDescent="0.25">
      <c r="A407" s="161" t="s">
        <v>734</v>
      </c>
      <c r="B407" s="160" t="s">
        <v>1</v>
      </c>
      <c r="C407" s="160" t="s">
        <v>684</v>
      </c>
      <c r="D407" s="159"/>
      <c r="E407" s="159"/>
      <c r="F407" s="158">
        <v>3852577.52</v>
      </c>
      <c r="G407" s="158">
        <v>0</v>
      </c>
      <c r="H407" s="157">
        <v>0</v>
      </c>
    </row>
    <row r="408" spans="1:8" ht="25.5" outlineLevel="3" x14ac:dyDescent="0.25">
      <c r="A408" s="156" t="s">
        <v>689</v>
      </c>
      <c r="B408" s="155" t="s">
        <v>1</v>
      </c>
      <c r="C408" s="155" t="s">
        <v>684</v>
      </c>
      <c r="D408" s="155" t="s">
        <v>688</v>
      </c>
      <c r="E408" s="154"/>
      <c r="F408" s="153">
        <v>3852577.52</v>
      </c>
      <c r="G408" s="153">
        <v>0</v>
      </c>
      <c r="H408" s="152">
        <v>0</v>
      </c>
    </row>
    <row r="409" spans="1:8" outlineLevel="5" x14ac:dyDescent="0.25">
      <c r="A409" s="146" t="s">
        <v>687</v>
      </c>
      <c r="B409" s="145" t="s">
        <v>1</v>
      </c>
      <c r="C409" s="145" t="s">
        <v>684</v>
      </c>
      <c r="D409" s="145" t="s">
        <v>686</v>
      </c>
      <c r="E409" s="144"/>
      <c r="F409" s="143">
        <v>3852577.52</v>
      </c>
      <c r="G409" s="143">
        <v>0</v>
      </c>
      <c r="H409" s="142">
        <v>0</v>
      </c>
    </row>
    <row r="410" spans="1:8" outlineLevel="6" x14ac:dyDescent="0.25">
      <c r="A410" s="141" t="s">
        <v>685</v>
      </c>
      <c r="B410" s="140" t="s">
        <v>1</v>
      </c>
      <c r="C410" s="140" t="s">
        <v>684</v>
      </c>
      <c r="D410" s="140" t="s">
        <v>683</v>
      </c>
      <c r="E410" s="187"/>
      <c r="F410" s="139">
        <v>3852577.52</v>
      </c>
      <c r="G410" s="139">
        <v>0</v>
      </c>
      <c r="H410" s="138">
        <v>0</v>
      </c>
    </row>
    <row r="411" spans="1:8" outlineLevel="7" x14ac:dyDescent="0.25">
      <c r="A411" s="186" t="s">
        <v>442</v>
      </c>
      <c r="B411" s="185" t="s">
        <v>1</v>
      </c>
      <c r="C411" s="185" t="s">
        <v>684</v>
      </c>
      <c r="D411" s="185" t="s">
        <v>683</v>
      </c>
      <c r="E411" s="185" t="s">
        <v>440</v>
      </c>
      <c r="F411" s="184">
        <v>3852577.52</v>
      </c>
      <c r="G411" s="184">
        <v>0</v>
      </c>
      <c r="H411" s="183">
        <v>0</v>
      </c>
    </row>
    <row r="412" spans="1:8" outlineLevel="1" x14ac:dyDescent="0.25">
      <c r="A412" s="166" t="s">
        <v>643</v>
      </c>
      <c r="B412" s="165" t="s">
        <v>1</v>
      </c>
      <c r="C412" s="165" t="s">
        <v>642</v>
      </c>
      <c r="D412" s="164"/>
      <c r="E412" s="164"/>
      <c r="F412" s="163">
        <v>25697396.710000001</v>
      </c>
      <c r="G412" s="163">
        <v>222052.1</v>
      </c>
      <c r="H412" s="162">
        <v>483920.37</v>
      </c>
    </row>
    <row r="413" spans="1:8" outlineLevel="2" x14ac:dyDescent="0.25">
      <c r="A413" s="161" t="s">
        <v>641</v>
      </c>
      <c r="B413" s="160" t="s">
        <v>1</v>
      </c>
      <c r="C413" s="160" t="s">
        <v>574</v>
      </c>
      <c r="D413" s="159"/>
      <c r="E413" s="159"/>
      <c r="F413" s="158">
        <v>25697396.710000001</v>
      </c>
      <c r="G413" s="158">
        <v>222052.1</v>
      </c>
      <c r="H413" s="157">
        <v>483920.37</v>
      </c>
    </row>
    <row r="414" spans="1:8" ht="25.5" outlineLevel="3" x14ac:dyDescent="0.25">
      <c r="A414" s="156" t="s">
        <v>638</v>
      </c>
      <c r="B414" s="155" t="s">
        <v>1</v>
      </c>
      <c r="C414" s="155" t="s">
        <v>574</v>
      </c>
      <c r="D414" s="155" t="s">
        <v>637</v>
      </c>
      <c r="E414" s="154"/>
      <c r="F414" s="153">
        <v>25697396.710000001</v>
      </c>
      <c r="G414" s="153">
        <v>222052.1</v>
      </c>
      <c r="H414" s="152">
        <v>483920.37</v>
      </c>
    </row>
    <row r="415" spans="1:8" outlineLevel="5" x14ac:dyDescent="0.25">
      <c r="A415" s="146" t="s">
        <v>636</v>
      </c>
      <c r="B415" s="145" t="s">
        <v>1</v>
      </c>
      <c r="C415" s="145" t="s">
        <v>574</v>
      </c>
      <c r="D415" s="145" t="s">
        <v>635</v>
      </c>
      <c r="E415" s="144"/>
      <c r="F415" s="143">
        <v>5043354.29</v>
      </c>
      <c r="G415" s="143">
        <v>222052.1</v>
      </c>
      <c r="H415" s="142">
        <v>483920.37</v>
      </c>
    </row>
    <row r="416" spans="1:8" ht="25.5" outlineLevel="6" x14ac:dyDescent="0.25">
      <c r="A416" s="141" t="s">
        <v>629</v>
      </c>
      <c r="B416" s="140" t="s">
        <v>1</v>
      </c>
      <c r="C416" s="140" t="s">
        <v>574</v>
      </c>
      <c r="D416" s="140" t="s">
        <v>628</v>
      </c>
      <c r="E416" s="187"/>
      <c r="F416" s="139">
        <v>3116142.19</v>
      </c>
      <c r="G416" s="139">
        <v>0</v>
      </c>
      <c r="H416" s="138">
        <v>0</v>
      </c>
    </row>
    <row r="417" spans="1:8" outlineLevel="7" x14ac:dyDescent="0.25">
      <c r="A417" s="186" t="s">
        <v>442</v>
      </c>
      <c r="B417" s="185" t="s">
        <v>1</v>
      </c>
      <c r="C417" s="185" t="s">
        <v>574</v>
      </c>
      <c r="D417" s="185" t="s">
        <v>628</v>
      </c>
      <c r="E417" s="185" t="s">
        <v>440</v>
      </c>
      <c r="F417" s="184">
        <v>3116142.19</v>
      </c>
      <c r="G417" s="184">
        <v>0</v>
      </c>
      <c r="H417" s="183">
        <v>0</v>
      </c>
    </row>
    <row r="418" spans="1:8" ht="25.5" outlineLevel="6" x14ac:dyDescent="0.25">
      <c r="A418" s="141" t="s">
        <v>627</v>
      </c>
      <c r="B418" s="140" t="s">
        <v>1</v>
      </c>
      <c r="C418" s="140" t="s">
        <v>574</v>
      </c>
      <c r="D418" s="140" t="s">
        <v>626</v>
      </c>
      <c r="E418" s="187"/>
      <c r="F418" s="139">
        <v>331500</v>
      </c>
      <c r="G418" s="139">
        <v>0</v>
      </c>
      <c r="H418" s="138">
        <v>0</v>
      </c>
    </row>
    <row r="419" spans="1:8" outlineLevel="7" x14ac:dyDescent="0.25">
      <c r="A419" s="186" t="s">
        <v>442</v>
      </c>
      <c r="B419" s="185" t="s">
        <v>1</v>
      </c>
      <c r="C419" s="185" t="s">
        <v>574</v>
      </c>
      <c r="D419" s="185" t="s">
        <v>626</v>
      </c>
      <c r="E419" s="185" t="s">
        <v>440</v>
      </c>
      <c r="F419" s="184">
        <v>331500</v>
      </c>
      <c r="G419" s="184">
        <v>0</v>
      </c>
      <c r="H419" s="183">
        <v>0</v>
      </c>
    </row>
    <row r="420" spans="1:8" ht="25.5" outlineLevel="6" x14ac:dyDescent="0.25">
      <c r="A420" s="141" t="s">
        <v>624</v>
      </c>
      <c r="B420" s="140" t="s">
        <v>1</v>
      </c>
      <c r="C420" s="140" t="s">
        <v>574</v>
      </c>
      <c r="D420" s="140" t="s">
        <v>623</v>
      </c>
      <c r="E420" s="187"/>
      <c r="F420" s="139">
        <v>1595712.1</v>
      </c>
      <c r="G420" s="139">
        <v>222052.1</v>
      </c>
      <c r="H420" s="138">
        <v>483920.37</v>
      </c>
    </row>
    <row r="421" spans="1:8" outlineLevel="7" x14ac:dyDescent="0.25">
      <c r="A421" s="186" t="s">
        <v>442</v>
      </c>
      <c r="B421" s="185" t="s">
        <v>1</v>
      </c>
      <c r="C421" s="185" t="s">
        <v>574</v>
      </c>
      <c r="D421" s="185" t="s">
        <v>623</v>
      </c>
      <c r="E421" s="185" t="s">
        <v>440</v>
      </c>
      <c r="F421" s="184">
        <v>1595712.1</v>
      </c>
      <c r="G421" s="184">
        <v>222052.1</v>
      </c>
      <c r="H421" s="183">
        <v>483920.37</v>
      </c>
    </row>
    <row r="422" spans="1:8" outlineLevel="5" x14ac:dyDescent="0.25">
      <c r="A422" s="146" t="s">
        <v>620</v>
      </c>
      <c r="B422" s="145" t="s">
        <v>1</v>
      </c>
      <c r="C422" s="145" t="s">
        <v>574</v>
      </c>
      <c r="D422" s="145" t="s">
        <v>619</v>
      </c>
      <c r="E422" s="144"/>
      <c r="F422" s="143">
        <v>38170</v>
      </c>
      <c r="G422" s="143">
        <v>0</v>
      </c>
      <c r="H422" s="142">
        <v>0</v>
      </c>
    </row>
    <row r="423" spans="1:8" ht="25.5" outlineLevel="6" x14ac:dyDescent="0.25">
      <c r="A423" s="141" t="s">
        <v>615</v>
      </c>
      <c r="B423" s="140" t="s">
        <v>1</v>
      </c>
      <c r="C423" s="140" t="s">
        <v>574</v>
      </c>
      <c r="D423" s="140" t="s">
        <v>614</v>
      </c>
      <c r="E423" s="187"/>
      <c r="F423" s="139">
        <v>38170</v>
      </c>
      <c r="G423" s="139">
        <v>0</v>
      </c>
      <c r="H423" s="138">
        <v>0</v>
      </c>
    </row>
    <row r="424" spans="1:8" outlineLevel="7" x14ac:dyDescent="0.25">
      <c r="A424" s="186" t="s">
        <v>442</v>
      </c>
      <c r="B424" s="185" t="s">
        <v>1</v>
      </c>
      <c r="C424" s="185" t="s">
        <v>574</v>
      </c>
      <c r="D424" s="185" t="s">
        <v>614</v>
      </c>
      <c r="E424" s="185" t="s">
        <v>440</v>
      </c>
      <c r="F424" s="184">
        <v>38170</v>
      </c>
      <c r="G424" s="184">
        <v>0</v>
      </c>
      <c r="H424" s="183">
        <v>0</v>
      </c>
    </row>
    <row r="425" spans="1:8" outlineLevel="5" x14ac:dyDescent="0.25">
      <c r="A425" s="146" t="s">
        <v>608</v>
      </c>
      <c r="B425" s="145" t="s">
        <v>1</v>
      </c>
      <c r="C425" s="145" t="s">
        <v>574</v>
      </c>
      <c r="D425" s="145" t="s">
        <v>607</v>
      </c>
      <c r="E425" s="144"/>
      <c r="F425" s="143">
        <v>200249</v>
      </c>
      <c r="G425" s="143">
        <v>0</v>
      </c>
      <c r="H425" s="142">
        <v>0</v>
      </c>
    </row>
    <row r="426" spans="1:8" ht="25.5" outlineLevel="6" x14ac:dyDescent="0.25">
      <c r="A426" s="141" t="s">
        <v>603</v>
      </c>
      <c r="B426" s="140" t="s">
        <v>1</v>
      </c>
      <c r="C426" s="140" t="s">
        <v>574</v>
      </c>
      <c r="D426" s="140" t="s">
        <v>602</v>
      </c>
      <c r="E426" s="187"/>
      <c r="F426" s="139">
        <v>200249</v>
      </c>
      <c r="G426" s="139">
        <v>0</v>
      </c>
      <c r="H426" s="138">
        <v>0</v>
      </c>
    </row>
    <row r="427" spans="1:8" outlineLevel="7" x14ac:dyDescent="0.25">
      <c r="A427" s="186" t="s">
        <v>442</v>
      </c>
      <c r="B427" s="185" t="s">
        <v>1</v>
      </c>
      <c r="C427" s="185" t="s">
        <v>574</v>
      </c>
      <c r="D427" s="185" t="s">
        <v>602</v>
      </c>
      <c r="E427" s="185" t="s">
        <v>440</v>
      </c>
      <c r="F427" s="184">
        <v>200249</v>
      </c>
      <c r="G427" s="184">
        <v>0</v>
      </c>
      <c r="H427" s="183">
        <v>0</v>
      </c>
    </row>
    <row r="428" spans="1:8" outlineLevel="5" x14ac:dyDescent="0.25">
      <c r="A428" s="146" t="s">
        <v>591</v>
      </c>
      <c r="B428" s="145" t="s">
        <v>1</v>
      </c>
      <c r="C428" s="145" t="s">
        <v>574</v>
      </c>
      <c r="D428" s="145" t="s">
        <v>590</v>
      </c>
      <c r="E428" s="144"/>
      <c r="F428" s="143">
        <v>2415623.42</v>
      </c>
      <c r="G428" s="143">
        <v>0</v>
      </c>
      <c r="H428" s="142">
        <v>0</v>
      </c>
    </row>
    <row r="429" spans="1:8" ht="25.5" outlineLevel="6" x14ac:dyDescent="0.25">
      <c r="A429" s="141" t="s">
        <v>589</v>
      </c>
      <c r="B429" s="140" t="s">
        <v>1</v>
      </c>
      <c r="C429" s="140" t="s">
        <v>574</v>
      </c>
      <c r="D429" s="140" t="s">
        <v>588</v>
      </c>
      <c r="E429" s="187"/>
      <c r="F429" s="139">
        <v>2415623.42</v>
      </c>
      <c r="G429" s="139">
        <v>0</v>
      </c>
      <c r="H429" s="138">
        <v>0</v>
      </c>
    </row>
    <row r="430" spans="1:8" outlineLevel="7" x14ac:dyDescent="0.25">
      <c r="A430" s="186" t="s">
        <v>395</v>
      </c>
      <c r="B430" s="185" t="s">
        <v>1</v>
      </c>
      <c r="C430" s="185" t="s">
        <v>574</v>
      </c>
      <c r="D430" s="185" t="s">
        <v>588</v>
      </c>
      <c r="E430" s="185" t="s">
        <v>392</v>
      </c>
      <c r="F430" s="184">
        <v>2415623.42</v>
      </c>
      <c r="G430" s="184">
        <v>0</v>
      </c>
      <c r="H430" s="183">
        <v>0</v>
      </c>
    </row>
    <row r="431" spans="1:8" ht="25.5" outlineLevel="5" x14ac:dyDescent="0.25">
      <c r="A431" s="146" t="s">
        <v>587</v>
      </c>
      <c r="B431" s="145" t="s">
        <v>1</v>
      </c>
      <c r="C431" s="145" t="s">
        <v>574</v>
      </c>
      <c r="D431" s="145" t="s">
        <v>586</v>
      </c>
      <c r="E431" s="144"/>
      <c r="F431" s="143">
        <v>18000000</v>
      </c>
      <c r="G431" s="143">
        <v>0</v>
      </c>
      <c r="H431" s="142">
        <v>0</v>
      </c>
    </row>
    <row r="432" spans="1:8" outlineLevel="6" x14ac:dyDescent="0.25">
      <c r="A432" s="141" t="s">
        <v>585</v>
      </c>
      <c r="B432" s="140" t="s">
        <v>1</v>
      </c>
      <c r="C432" s="140" t="s">
        <v>574</v>
      </c>
      <c r="D432" s="140" t="s">
        <v>584</v>
      </c>
      <c r="E432" s="187"/>
      <c r="F432" s="139">
        <v>11754000</v>
      </c>
      <c r="G432" s="139">
        <v>0</v>
      </c>
      <c r="H432" s="138">
        <v>0</v>
      </c>
    </row>
    <row r="433" spans="1:8" outlineLevel="7" x14ac:dyDescent="0.25">
      <c r="A433" s="186" t="s">
        <v>395</v>
      </c>
      <c r="B433" s="185" t="s">
        <v>1</v>
      </c>
      <c r="C433" s="185" t="s">
        <v>574</v>
      </c>
      <c r="D433" s="185" t="s">
        <v>584</v>
      </c>
      <c r="E433" s="185" t="s">
        <v>392</v>
      </c>
      <c r="F433" s="184">
        <v>11754000</v>
      </c>
      <c r="G433" s="184">
        <v>0</v>
      </c>
      <c r="H433" s="183">
        <v>0</v>
      </c>
    </row>
    <row r="434" spans="1:8" ht="25.5" outlineLevel="6" x14ac:dyDescent="0.25">
      <c r="A434" s="141" t="s">
        <v>583</v>
      </c>
      <c r="B434" s="140" t="s">
        <v>1</v>
      </c>
      <c r="C434" s="140" t="s">
        <v>574</v>
      </c>
      <c r="D434" s="140" t="s">
        <v>582</v>
      </c>
      <c r="E434" s="187"/>
      <c r="F434" s="139">
        <v>6246000</v>
      </c>
      <c r="G434" s="139">
        <v>0</v>
      </c>
      <c r="H434" s="138">
        <v>0</v>
      </c>
    </row>
    <row r="435" spans="1:8" outlineLevel="7" x14ac:dyDescent="0.25">
      <c r="A435" s="186" t="s">
        <v>395</v>
      </c>
      <c r="B435" s="185" t="s">
        <v>1</v>
      </c>
      <c r="C435" s="185" t="s">
        <v>574</v>
      </c>
      <c r="D435" s="185" t="s">
        <v>582</v>
      </c>
      <c r="E435" s="185" t="s">
        <v>392</v>
      </c>
      <c r="F435" s="184">
        <v>6246000</v>
      </c>
      <c r="G435" s="184">
        <v>0</v>
      </c>
      <c r="H435" s="183">
        <v>0</v>
      </c>
    </row>
    <row r="436" spans="1:8" outlineLevel="1" x14ac:dyDescent="0.25">
      <c r="A436" s="166" t="s">
        <v>572</v>
      </c>
      <c r="B436" s="165" t="s">
        <v>1</v>
      </c>
      <c r="C436" s="165" t="s">
        <v>571</v>
      </c>
      <c r="D436" s="164"/>
      <c r="E436" s="164"/>
      <c r="F436" s="163">
        <v>3000000</v>
      </c>
      <c r="G436" s="163">
        <v>0</v>
      </c>
      <c r="H436" s="162">
        <v>0</v>
      </c>
    </row>
    <row r="437" spans="1:8" outlineLevel="2" x14ac:dyDescent="0.25">
      <c r="A437" s="161" t="s">
        <v>570</v>
      </c>
      <c r="B437" s="160" t="s">
        <v>1</v>
      </c>
      <c r="C437" s="160" t="s">
        <v>566</v>
      </c>
      <c r="D437" s="159"/>
      <c r="E437" s="159"/>
      <c r="F437" s="158">
        <v>3000000</v>
      </c>
      <c r="G437" s="158">
        <v>0</v>
      </c>
      <c r="H437" s="157">
        <v>0</v>
      </c>
    </row>
    <row r="438" spans="1:8" outlineLevel="3" x14ac:dyDescent="0.25">
      <c r="A438" s="156" t="s">
        <v>569</v>
      </c>
      <c r="B438" s="155" t="s">
        <v>1</v>
      </c>
      <c r="C438" s="155" t="s">
        <v>566</v>
      </c>
      <c r="D438" s="155" t="s">
        <v>568</v>
      </c>
      <c r="E438" s="154"/>
      <c r="F438" s="153">
        <v>3000000</v>
      </c>
      <c r="G438" s="153">
        <v>0</v>
      </c>
      <c r="H438" s="152">
        <v>0</v>
      </c>
    </row>
    <row r="439" spans="1:8" ht="25.5" outlineLevel="6" x14ac:dyDescent="0.25">
      <c r="A439" s="141" t="s">
        <v>567</v>
      </c>
      <c r="B439" s="140" t="s">
        <v>1</v>
      </c>
      <c r="C439" s="140" t="s">
        <v>566</v>
      </c>
      <c r="D439" s="140" t="s">
        <v>565</v>
      </c>
      <c r="E439" s="187"/>
      <c r="F439" s="139">
        <v>3000000</v>
      </c>
      <c r="G439" s="139">
        <v>0</v>
      </c>
      <c r="H439" s="138">
        <v>0</v>
      </c>
    </row>
    <row r="440" spans="1:8" outlineLevel="7" x14ac:dyDescent="0.25">
      <c r="A440" s="186" t="s">
        <v>381</v>
      </c>
      <c r="B440" s="185" t="s">
        <v>1</v>
      </c>
      <c r="C440" s="185" t="s">
        <v>566</v>
      </c>
      <c r="D440" s="185" t="s">
        <v>565</v>
      </c>
      <c r="E440" s="185" t="s">
        <v>378</v>
      </c>
      <c r="F440" s="184">
        <v>3000000</v>
      </c>
      <c r="G440" s="184">
        <v>0</v>
      </c>
      <c r="H440" s="183">
        <v>0</v>
      </c>
    </row>
    <row r="441" spans="1:8" outlineLevel="1" x14ac:dyDescent="0.25">
      <c r="A441" s="166" t="s">
        <v>564</v>
      </c>
      <c r="B441" s="165" t="s">
        <v>1</v>
      </c>
      <c r="C441" s="165" t="s">
        <v>563</v>
      </c>
      <c r="D441" s="164"/>
      <c r="E441" s="164"/>
      <c r="F441" s="163">
        <v>83360103</v>
      </c>
      <c r="G441" s="163">
        <v>82463219.420000002</v>
      </c>
      <c r="H441" s="162">
        <v>85319819.420000002</v>
      </c>
    </row>
    <row r="442" spans="1:8" outlineLevel="2" x14ac:dyDescent="0.25">
      <c r="A442" s="161" t="s">
        <v>562</v>
      </c>
      <c r="B442" s="160" t="s">
        <v>1</v>
      </c>
      <c r="C442" s="160" t="s">
        <v>557</v>
      </c>
      <c r="D442" s="159"/>
      <c r="E442" s="159"/>
      <c r="F442" s="158">
        <v>4891599.72</v>
      </c>
      <c r="G442" s="158">
        <v>4891599.72</v>
      </c>
      <c r="H442" s="157">
        <v>4891599.72</v>
      </c>
    </row>
    <row r="443" spans="1:8" ht="25.5" outlineLevel="3" x14ac:dyDescent="0.25">
      <c r="A443" s="156" t="s">
        <v>388</v>
      </c>
      <c r="B443" s="155" t="s">
        <v>1</v>
      </c>
      <c r="C443" s="155" t="s">
        <v>557</v>
      </c>
      <c r="D443" s="155" t="s">
        <v>387</v>
      </c>
      <c r="E443" s="154"/>
      <c r="F443" s="153">
        <v>4891599.72</v>
      </c>
      <c r="G443" s="153">
        <v>4891599.72</v>
      </c>
      <c r="H443" s="152">
        <v>4891599.72</v>
      </c>
    </row>
    <row r="444" spans="1:8" ht="25.5" outlineLevel="4" x14ac:dyDescent="0.25">
      <c r="A444" s="151" t="s">
        <v>386</v>
      </c>
      <c r="B444" s="150" t="s">
        <v>1</v>
      </c>
      <c r="C444" s="150" t="s">
        <v>557</v>
      </c>
      <c r="D444" s="150" t="s">
        <v>385</v>
      </c>
      <c r="E444" s="149"/>
      <c r="F444" s="148">
        <v>4891599.72</v>
      </c>
      <c r="G444" s="148">
        <v>4891599.72</v>
      </c>
      <c r="H444" s="147">
        <v>4891599.72</v>
      </c>
    </row>
    <row r="445" spans="1:8" outlineLevel="5" x14ac:dyDescent="0.25">
      <c r="A445" s="146" t="s">
        <v>384</v>
      </c>
      <c r="B445" s="145" t="s">
        <v>1</v>
      </c>
      <c r="C445" s="145" t="s">
        <v>557</v>
      </c>
      <c r="D445" s="145" t="s">
        <v>383</v>
      </c>
      <c r="E445" s="144"/>
      <c r="F445" s="143">
        <v>4891599.72</v>
      </c>
      <c r="G445" s="143">
        <v>4891599.72</v>
      </c>
      <c r="H445" s="142">
        <v>4891599.72</v>
      </c>
    </row>
    <row r="446" spans="1:8" outlineLevel="6" x14ac:dyDescent="0.25">
      <c r="A446" s="141" t="s">
        <v>558</v>
      </c>
      <c r="B446" s="140" t="s">
        <v>1</v>
      </c>
      <c r="C446" s="140" t="s">
        <v>557</v>
      </c>
      <c r="D446" s="140" t="s">
        <v>561</v>
      </c>
      <c r="E446" s="187"/>
      <c r="F446" s="139">
        <v>4891599.72</v>
      </c>
      <c r="G446" s="139">
        <v>4891599.72</v>
      </c>
      <c r="H446" s="138">
        <v>4891599.72</v>
      </c>
    </row>
    <row r="447" spans="1:8" outlineLevel="7" x14ac:dyDescent="0.25">
      <c r="A447" s="186" t="s">
        <v>478</v>
      </c>
      <c r="B447" s="185" t="s">
        <v>1</v>
      </c>
      <c r="C447" s="185" t="s">
        <v>557</v>
      </c>
      <c r="D447" s="185" t="s">
        <v>561</v>
      </c>
      <c r="E447" s="185" t="s">
        <v>476</v>
      </c>
      <c r="F447" s="184">
        <v>4891599.72</v>
      </c>
      <c r="G447" s="184">
        <v>4891599.72</v>
      </c>
      <c r="H447" s="183">
        <v>4891599.72</v>
      </c>
    </row>
    <row r="448" spans="1:8" outlineLevel="2" x14ac:dyDescent="0.25">
      <c r="A448" s="161" t="s">
        <v>555</v>
      </c>
      <c r="B448" s="160" t="s">
        <v>1</v>
      </c>
      <c r="C448" s="160" t="s">
        <v>525</v>
      </c>
      <c r="D448" s="159"/>
      <c r="E448" s="159"/>
      <c r="F448" s="158">
        <v>2186729.58</v>
      </c>
      <c r="G448" s="158">
        <v>1322149</v>
      </c>
      <c r="H448" s="157">
        <v>1324049</v>
      </c>
    </row>
    <row r="449" spans="1:8" ht="25.5" outlineLevel="3" x14ac:dyDescent="0.25">
      <c r="A449" s="156" t="s">
        <v>489</v>
      </c>
      <c r="B449" s="155" t="s">
        <v>1</v>
      </c>
      <c r="C449" s="155" t="s">
        <v>525</v>
      </c>
      <c r="D449" s="155" t="s">
        <v>488</v>
      </c>
      <c r="E449" s="154"/>
      <c r="F449" s="153">
        <v>723749</v>
      </c>
      <c r="G449" s="153">
        <v>723749</v>
      </c>
      <c r="H449" s="152">
        <v>723749</v>
      </c>
    </row>
    <row r="450" spans="1:8" outlineLevel="5" x14ac:dyDescent="0.25">
      <c r="A450" s="146" t="s">
        <v>554</v>
      </c>
      <c r="B450" s="145" t="s">
        <v>1</v>
      </c>
      <c r="C450" s="145" t="s">
        <v>525</v>
      </c>
      <c r="D450" s="145" t="s">
        <v>553</v>
      </c>
      <c r="E450" s="144"/>
      <c r="F450" s="143">
        <v>723749</v>
      </c>
      <c r="G450" s="143">
        <v>723749</v>
      </c>
      <c r="H450" s="142">
        <v>723749</v>
      </c>
    </row>
    <row r="451" spans="1:8" ht="25.5" outlineLevel="6" x14ac:dyDescent="0.25">
      <c r="A451" s="141" t="s">
        <v>552</v>
      </c>
      <c r="B451" s="140" t="s">
        <v>1</v>
      </c>
      <c r="C451" s="140" t="s">
        <v>525</v>
      </c>
      <c r="D451" s="140" t="s">
        <v>551</v>
      </c>
      <c r="E451" s="187"/>
      <c r="F451" s="139">
        <v>723749</v>
      </c>
      <c r="G451" s="139">
        <v>723749</v>
      </c>
      <c r="H451" s="138">
        <v>723749</v>
      </c>
    </row>
    <row r="452" spans="1:8" outlineLevel="7" x14ac:dyDescent="0.25">
      <c r="A452" s="186" t="s">
        <v>478</v>
      </c>
      <c r="B452" s="185" t="s">
        <v>1</v>
      </c>
      <c r="C452" s="185" t="s">
        <v>525</v>
      </c>
      <c r="D452" s="185" t="s">
        <v>551</v>
      </c>
      <c r="E452" s="185" t="s">
        <v>476</v>
      </c>
      <c r="F452" s="184">
        <v>723749</v>
      </c>
      <c r="G452" s="184">
        <v>723749</v>
      </c>
      <c r="H452" s="183">
        <v>723749</v>
      </c>
    </row>
    <row r="453" spans="1:8" ht="25.5" outlineLevel="3" x14ac:dyDescent="0.25">
      <c r="A453" s="156" t="s">
        <v>548</v>
      </c>
      <c r="B453" s="155" t="s">
        <v>1</v>
      </c>
      <c r="C453" s="155" t="s">
        <v>525</v>
      </c>
      <c r="D453" s="155" t="s">
        <v>547</v>
      </c>
      <c r="E453" s="154"/>
      <c r="F453" s="153">
        <v>44600</v>
      </c>
      <c r="G453" s="153">
        <v>46400</v>
      </c>
      <c r="H453" s="152">
        <v>48300</v>
      </c>
    </row>
    <row r="454" spans="1:8" outlineLevel="4" x14ac:dyDescent="0.25">
      <c r="A454" s="151" t="s">
        <v>546</v>
      </c>
      <c r="B454" s="150" t="s">
        <v>1</v>
      </c>
      <c r="C454" s="150" t="s">
        <v>525</v>
      </c>
      <c r="D454" s="150" t="s">
        <v>545</v>
      </c>
      <c r="E454" s="149"/>
      <c r="F454" s="148">
        <v>44600</v>
      </c>
      <c r="G454" s="148">
        <v>46400</v>
      </c>
      <c r="H454" s="147">
        <v>48300</v>
      </c>
    </row>
    <row r="455" spans="1:8" outlineLevel="5" x14ac:dyDescent="0.25">
      <c r="A455" s="146" t="s">
        <v>544</v>
      </c>
      <c r="B455" s="145" t="s">
        <v>1</v>
      </c>
      <c r="C455" s="145" t="s">
        <v>525</v>
      </c>
      <c r="D455" s="145" t="s">
        <v>543</v>
      </c>
      <c r="E455" s="144"/>
      <c r="F455" s="143">
        <v>44600</v>
      </c>
      <c r="G455" s="143">
        <v>46400</v>
      </c>
      <c r="H455" s="142">
        <v>48300</v>
      </c>
    </row>
    <row r="456" spans="1:8" outlineLevel="6" x14ac:dyDescent="0.25">
      <c r="A456" s="141" t="s">
        <v>57</v>
      </c>
      <c r="B456" s="140" t="s">
        <v>1</v>
      </c>
      <c r="C456" s="140" t="s">
        <v>525</v>
      </c>
      <c r="D456" s="140" t="s">
        <v>540</v>
      </c>
      <c r="E456" s="187"/>
      <c r="F456" s="139">
        <v>44600</v>
      </c>
      <c r="G456" s="139">
        <v>46400</v>
      </c>
      <c r="H456" s="138">
        <v>48300</v>
      </c>
    </row>
    <row r="457" spans="1:8" ht="38.25" outlineLevel="7" x14ac:dyDescent="0.25">
      <c r="A457" s="186" t="s">
        <v>542</v>
      </c>
      <c r="B457" s="185" t="s">
        <v>1</v>
      </c>
      <c r="C457" s="185" t="s">
        <v>525</v>
      </c>
      <c r="D457" s="185" t="s">
        <v>540</v>
      </c>
      <c r="E457" s="185" t="s">
        <v>541</v>
      </c>
      <c r="F457" s="184">
        <v>600</v>
      </c>
      <c r="G457" s="184">
        <v>700</v>
      </c>
      <c r="H457" s="183">
        <v>800</v>
      </c>
    </row>
    <row r="458" spans="1:8" outlineLevel="7" x14ac:dyDescent="0.25">
      <c r="A458" s="186" t="s">
        <v>442</v>
      </c>
      <c r="B458" s="185" t="s">
        <v>1</v>
      </c>
      <c r="C458" s="185" t="s">
        <v>525</v>
      </c>
      <c r="D458" s="185" t="s">
        <v>540</v>
      </c>
      <c r="E458" s="185" t="s">
        <v>440</v>
      </c>
      <c r="F458" s="184">
        <v>44000</v>
      </c>
      <c r="G458" s="184">
        <v>45700</v>
      </c>
      <c r="H458" s="183">
        <v>47500</v>
      </c>
    </row>
    <row r="459" spans="1:8" ht="25.5" outlineLevel="3" x14ac:dyDescent="0.25">
      <c r="A459" s="156" t="s">
        <v>471</v>
      </c>
      <c r="B459" s="155" t="s">
        <v>1</v>
      </c>
      <c r="C459" s="155" t="s">
        <v>525</v>
      </c>
      <c r="D459" s="155" t="s">
        <v>470</v>
      </c>
      <c r="E459" s="154"/>
      <c r="F459" s="153">
        <v>866380.58</v>
      </c>
      <c r="G459" s="153">
        <v>0</v>
      </c>
      <c r="H459" s="152">
        <v>0</v>
      </c>
    </row>
    <row r="460" spans="1:8" ht="25.5" outlineLevel="4" x14ac:dyDescent="0.25">
      <c r="A460" s="151" t="s">
        <v>469</v>
      </c>
      <c r="B460" s="150" t="s">
        <v>1</v>
      </c>
      <c r="C460" s="150" t="s">
        <v>525</v>
      </c>
      <c r="D460" s="150" t="s">
        <v>468</v>
      </c>
      <c r="E460" s="149"/>
      <c r="F460" s="148">
        <v>866380.58</v>
      </c>
      <c r="G460" s="148">
        <v>0</v>
      </c>
      <c r="H460" s="147">
        <v>0</v>
      </c>
    </row>
    <row r="461" spans="1:8" ht="25.5" outlineLevel="5" x14ac:dyDescent="0.25">
      <c r="A461" s="146" t="s">
        <v>467</v>
      </c>
      <c r="B461" s="145" t="s">
        <v>1</v>
      </c>
      <c r="C461" s="145" t="s">
        <v>525</v>
      </c>
      <c r="D461" s="145" t="s">
        <v>466</v>
      </c>
      <c r="E461" s="144"/>
      <c r="F461" s="143">
        <v>866380.58</v>
      </c>
      <c r="G461" s="143">
        <v>0</v>
      </c>
      <c r="H461" s="142">
        <v>0</v>
      </c>
    </row>
    <row r="462" spans="1:8" ht="38.25" outlineLevel="6" x14ac:dyDescent="0.25">
      <c r="A462" s="141" t="s">
        <v>539</v>
      </c>
      <c r="B462" s="140" t="s">
        <v>1</v>
      </c>
      <c r="C462" s="140" t="s">
        <v>525</v>
      </c>
      <c r="D462" s="140" t="s">
        <v>538</v>
      </c>
      <c r="E462" s="187"/>
      <c r="F462" s="139">
        <v>866380.58</v>
      </c>
      <c r="G462" s="139">
        <v>0</v>
      </c>
      <c r="H462" s="138">
        <v>0</v>
      </c>
    </row>
    <row r="463" spans="1:8" outlineLevel="7" x14ac:dyDescent="0.25">
      <c r="A463" s="186" t="s">
        <v>381</v>
      </c>
      <c r="B463" s="185" t="s">
        <v>1</v>
      </c>
      <c r="C463" s="185" t="s">
        <v>525</v>
      </c>
      <c r="D463" s="185" t="s">
        <v>538</v>
      </c>
      <c r="E463" s="185" t="s">
        <v>378</v>
      </c>
      <c r="F463" s="184">
        <v>866380.58</v>
      </c>
      <c r="G463" s="184">
        <v>0</v>
      </c>
      <c r="H463" s="183">
        <v>0</v>
      </c>
    </row>
    <row r="464" spans="1:8" ht="25.5" outlineLevel="3" x14ac:dyDescent="0.25">
      <c r="A464" s="156" t="s">
        <v>388</v>
      </c>
      <c r="B464" s="155" t="s">
        <v>1</v>
      </c>
      <c r="C464" s="155" t="s">
        <v>525</v>
      </c>
      <c r="D464" s="155" t="s">
        <v>387</v>
      </c>
      <c r="E464" s="154"/>
      <c r="F464" s="153">
        <v>552000</v>
      </c>
      <c r="G464" s="153">
        <v>552000</v>
      </c>
      <c r="H464" s="152">
        <v>552000</v>
      </c>
    </row>
    <row r="465" spans="1:8" ht="25.5" outlineLevel="4" x14ac:dyDescent="0.25">
      <c r="A465" s="151" t="s">
        <v>386</v>
      </c>
      <c r="B465" s="150" t="s">
        <v>1</v>
      </c>
      <c r="C465" s="150" t="s">
        <v>525</v>
      </c>
      <c r="D465" s="150" t="s">
        <v>385</v>
      </c>
      <c r="E465" s="149"/>
      <c r="F465" s="148">
        <v>552000</v>
      </c>
      <c r="G465" s="148">
        <v>552000</v>
      </c>
      <c r="H465" s="147">
        <v>552000</v>
      </c>
    </row>
    <row r="466" spans="1:8" outlineLevel="5" x14ac:dyDescent="0.25">
      <c r="A466" s="146" t="s">
        <v>384</v>
      </c>
      <c r="B466" s="145" t="s">
        <v>1</v>
      </c>
      <c r="C466" s="145" t="s">
        <v>525</v>
      </c>
      <c r="D466" s="145" t="s">
        <v>383</v>
      </c>
      <c r="E466" s="144"/>
      <c r="F466" s="143">
        <v>552000</v>
      </c>
      <c r="G466" s="143">
        <v>552000</v>
      </c>
      <c r="H466" s="142">
        <v>552000</v>
      </c>
    </row>
    <row r="467" spans="1:8" ht="25.5" outlineLevel="6" x14ac:dyDescent="0.25">
      <c r="A467" s="141" t="s">
        <v>537</v>
      </c>
      <c r="B467" s="140" t="s">
        <v>1</v>
      </c>
      <c r="C467" s="140" t="s">
        <v>525</v>
      </c>
      <c r="D467" s="140" t="s">
        <v>536</v>
      </c>
      <c r="E467" s="187"/>
      <c r="F467" s="139">
        <v>552000</v>
      </c>
      <c r="G467" s="139">
        <v>552000</v>
      </c>
      <c r="H467" s="138">
        <v>552000</v>
      </c>
    </row>
    <row r="468" spans="1:8" outlineLevel="7" x14ac:dyDescent="0.25">
      <c r="A468" s="186" t="s">
        <v>478</v>
      </c>
      <c r="B468" s="185" t="s">
        <v>1</v>
      </c>
      <c r="C468" s="185" t="s">
        <v>525</v>
      </c>
      <c r="D468" s="185" t="s">
        <v>536</v>
      </c>
      <c r="E468" s="185" t="s">
        <v>476</v>
      </c>
      <c r="F468" s="184">
        <v>552000</v>
      </c>
      <c r="G468" s="184">
        <v>552000</v>
      </c>
      <c r="H468" s="183">
        <v>552000</v>
      </c>
    </row>
    <row r="469" spans="1:8" outlineLevel="2" x14ac:dyDescent="0.25">
      <c r="A469" s="161" t="s">
        <v>523</v>
      </c>
      <c r="B469" s="160" t="s">
        <v>1</v>
      </c>
      <c r="C469" s="160" t="s">
        <v>496</v>
      </c>
      <c r="D469" s="159"/>
      <c r="E469" s="159"/>
      <c r="F469" s="158">
        <v>71764554</v>
      </c>
      <c r="G469" s="158">
        <v>73306081</v>
      </c>
      <c r="H469" s="157">
        <v>76160781</v>
      </c>
    </row>
    <row r="470" spans="1:8" ht="25.5" outlineLevel="3" x14ac:dyDescent="0.25">
      <c r="A470" s="156" t="s">
        <v>489</v>
      </c>
      <c r="B470" s="155" t="s">
        <v>1</v>
      </c>
      <c r="C470" s="155" t="s">
        <v>496</v>
      </c>
      <c r="D470" s="155" t="s">
        <v>488</v>
      </c>
      <c r="E470" s="154"/>
      <c r="F470" s="153">
        <v>494561</v>
      </c>
      <c r="G470" s="153">
        <v>647061</v>
      </c>
      <c r="H470" s="152">
        <v>647061</v>
      </c>
    </row>
    <row r="471" spans="1:8" outlineLevel="5" x14ac:dyDescent="0.25">
      <c r="A471" s="146" t="s">
        <v>522</v>
      </c>
      <c r="B471" s="145" t="s">
        <v>1</v>
      </c>
      <c r="C471" s="145" t="s">
        <v>496</v>
      </c>
      <c r="D471" s="145" t="s">
        <v>521</v>
      </c>
      <c r="E471" s="144"/>
      <c r="F471" s="143">
        <v>494561</v>
      </c>
      <c r="G471" s="143">
        <v>647061</v>
      </c>
      <c r="H471" s="142">
        <v>647061</v>
      </c>
    </row>
    <row r="472" spans="1:8" ht="63.75" outlineLevel="6" x14ac:dyDescent="0.25">
      <c r="A472" s="141" t="s">
        <v>520</v>
      </c>
      <c r="B472" s="140" t="s">
        <v>1</v>
      </c>
      <c r="C472" s="140" t="s">
        <v>496</v>
      </c>
      <c r="D472" s="140" t="s">
        <v>519</v>
      </c>
      <c r="E472" s="187"/>
      <c r="F472" s="139">
        <v>305000</v>
      </c>
      <c r="G472" s="139">
        <v>457500</v>
      </c>
      <c r="H472" s="138">
        <v>457500</v>
      </c>
    </row>
    <row r="473" spans="1:8" outlineLevel="7" x14ac:dyDescent="0.25">
      <c r="A473" s="186" t="s">
        <v>442</v>
      </c>
      <c r="B473" s="185" t="s">
        <v>1</v>
      </c>
      <c r="C473" s="185" t="s">
        <v>496</v>
      </c>
      <c r="D473" s="185" t="s">
        <v>519</v>
      </c>
      <c r="E473" s="185" t="s">
        <v>440</v>
      </c>
      <c r="F473" s="184">
        <v>0</v>
      </c>
      <c r="G473" s="184">
        <v>457500</v>
      </c>
      <c r="H473" s="183">
        <v>457500</v>
      </c>
    </row>
    <row r="474" spans="1:8" outlineLevel="7" x14ac:dyDescent="0.25">
      <c r="A474" s="186" t="s">
        <v>478</v>
      </c>
      <c r="B474" s="185" t="s">
        <v>1</v>
      </c>
      <c r="C474" s="185" t="s">
        <v>496</v>
      </c>
      <c r="D474" s="185" t="s">
        <v>519</v>
      </c>
      <c r="E474" s="185" t="s">
        <v>476</v>
      </c>
      <c r="F474" s="184">
        <v>305000</v>
      </c>
      <c r="G474" s="184">
        <v>0</v>
      </c>
      <c r="H474" s="183">
        <v>0</v>
      </c>
    </row>
    <row r="475" spans="1:8" ht="25.5" outlineLevel="6" x14ac:dyDescent="0.25">
      <c r="A475" s="141" t="s">
        <v>518</v>
      </c>
      <c r="B475" s="140" t="s">
        <v>1</v>
      </c>
      <c r="C475" s="140" t="s">
        <v>496</v>
      </c>
      <c r="D475" s="140" t="s">
        <v>517</v>
      </c>
      <c r="E475" s="187"/>
      <c r="F475" s="139">
        <v>189561</v>
      </c>
      <c r="G475" s="139">
        <v>189561</v>
      </c>
      <c r="H475" s="138">
        <v>189561</v>
      </c>
    </row>
    <row r="476" spans="1:8" outlineLevel="7" x14ac:dyDescent="0.25">
      <c r="A476" s="186" t="s">
        <v>478</v>
      </c>
      <c r="B476" s="185" t="s">
        <v>1</v>
      </c>
      <c r="C476" s="185" t="s">
        <v>496</v>
      </c>
      <c r="D476" s="185" t="s">
        <v>517</v>
      </c>
      <c r="E476" s="185" t="s">
        <v>476</v>
      </c>
      <c r="F476" s="184">
        <v>189561</v>
      </c>
      <c r="G476" s="184">
        <v>189561</v>
      </c>
      <c r="H476" s="183">
        <v>189561</v>
      </c>
    </row>
    <row r="477" spans="1:8" ht="25.5" outlineLevel="3" x14ac:dyDescent="0.25">
      <c r="A477" s="156" t="s">
        <v>388</v>
      </c>
      <c r="B477" s="155" t="s">
        <v>1</v>
      </c>
      <c r="C477" s="155" t="s">
        <v>496</v>
      </c>
      <c r="D477" s="155" t="s">
        <v>387</v>
      </c>
      <c r="E477" s="154"/>
      <c r="F477" s="153">
        <v>71269993</v>
      </c>
      <c r="G477" s="153">
        <v>72659020</v>
      </c>
      <c r="H477" s="152">
        <v>75513720</v>
      </c>
    </row>
    <row r="478" spans="1:8" ht="25.5" outlineLevel="4" x14ac:dyDescent="0.25">
      <c r="A478" s="151" t="s">
        <v>386</v>
      </c>
      <c r="B478" s="150" t="s">
        <v>1</v>
      </c>
      <c r="C478" s="150" t="s">
        <v>496</v>
      </c>
      <c r="D478" s="150" t="s">
        <v>385</v>
      </c>
      <c r="E478" s="149"/>
      <c r="F478" s="148">
        <v>71269993</v>
      </c>
      <c r="G478" s="148">
        <v>72659020</v>
      </c>
      <c r="H478" s="147">
        <v>75513720</v>
      </c>
    </row>
    <row r="479" spans="1:8" outlineLevel="5" x14ac:dyDescent="0.25">
      <c r="A479" s="146" t="s">
        <v>384</v>
      </c>
      <c r="B479" s="145" t="s">
        <v>1</v>
      </c>
      <c r="C479" s="145" t="s">
        <v>496</v>
      </c>
      <c r="D479" s="145" t="s">
        <v>383</v>
      </c>
      <c r="E479" s="144"/>
      <c r="F479" s="143">
        <v>71269993</v>
      </c>
      <c r="G479" s="143">
        <v>72659020</v>
      </c>
      <c r="H479" s="142">
        <v>75513720</v>
      </c>
    </row>
    <row r="480" spans="1:8" ht="38.25" outlineLevel="6" x14ac:dyDescent="0.25">
      <c r="A480" s="141" t="s">
        <v>78</v>
      </c>
      <c r="B480" s="140" t="s">
        <v>1</v>
      </c>
      <c r="C480" s="140" t="s">
        <v>496</v>
      </c>
      <c r="D480" s="140" t="s">
        <v>508</v>
      </c>
      <c r="E480" s="187"/>
      <c r="F480" s="139">
        <v>1733700</v>
      </c>
      <c r="G480" s="139">
        <v>1803000</v>
      </c>
      <c r="H480" s="138">
        <v>1875100</v>
      </c>
    </row>
    <row r="481" spans="1:8" outlineLevel="7" x14ac:dyDescent="0.25">
      <c r="A481" s="186" t="s">
        <v>478</v>
      </c>
      <c r="B481" s="185" t="s">
        <v>1</v>
      </c>
      <c r="C481" s="185" t="s">
        <v>496</v>
      </c>
      <c r="D481" s="185" t="s">
        <v>508</v>
      </c>
      <c r="E481" s="185" t="s">
        <v>476</v>
      </c>
      <c r="F481" s="184">
        <v>1733700</v>
      </c>
      <c r="G481" s="184">
        <v>1803000</v>
      </c>
      <c r="H481" s="183">
        <v>1875100</v>
      </c>
    </row>
    <row r="482" spans="1:8" ht="38.25" outlineLevel="6" x14ac:dyDescent="0.25">
      <c r="A482" s="141" t="s">
        <v>122</v>
      </c>
      <c r="B482" s="140" t="s">
        <v>1</v>
      </c>
      <c r="C482" s="140" t="s">
        <v>496</v>
      </c>
      <c r="D482" s="140" t="s">
        <v>507</v>
      </c>
      <c r="E482" s="187"/>
      <c r="F482" s="139">
        <v>2139093</v>
      </c>
      <c r="G482" s="139">
        <v>1296420</v>
      </c>
      <c r="H482" s="138">
        <v>1296420</v>
      </c>
    </row>
    <row r="483" spans="1:8" outlineLevel="7" x14ac:dyDescent="0.25">
      <c r="A483" s="186" t="s">
        <v>478</v>
      </c>
      <c r="B483" s="185" t="s">
        <v>1</v>
      </c>
      <c r="C483" s="185" t="s">
        <v>496</v>
      </c>
      <c r="D483" s="185" t="s">
        <v>507</v>
      </c>
      <c r="E483" s="185" t="s">
        <v>476</v>
      </c>
      <c r="F483" s="184">
        <v>2139093</v>
      </c>
      <c r="G483" s="184">
        <v>1296420</v>
      </c>
      <c r="H483" s="183">
        <v>1296420</v>
      </c>
    </row>
    <row r="484" spans="1:8" ht="25.5" outlineLevel="6" x14ac:dyDescent="0.25">
      <c r="A484" s="141" t="s">
        <v>506</v>
      </c>
      <c r="B484" s="140" t="s">
        <v>1</v>
      </c>
      <c r="C484" s="140" t="s">
        <v>496</v>
      </c>
      <c r="D484" s="140" t="s">
        <v>505</v>
      </c>
      <c r="E484" s="187"/>
      <c r="F484" s="139">
        <v>66812700</v>
      </c>
      <c r="G484" s="139">
        <v>68951800</v>
      </c>
      <c r="H484" s="138">
        <v>71710000</v>
      </c>
    </row>
    <row r="485" spans="1:8" outlineLevel="7" x14ac:dyDescent="0.25">
      <c r="A485" s="186" t="s">
        <v>478</v>
      </c>
      <c r="B485" s="185" t="s">
        <v>1</v>
      </c>
      <c r="C485" s="185" t="s">
        <v>496</v>
      </c>
      <c r="D485" s="185" t="s">
        <v>505</v>
      </c>
      <c r="E485" s="185" t="s">
        <v>476</v>
      </c>
      <c r="F485" s="184">
        <v>66812700</v>
      </c>
      <c r="G485" s="184">
        <v>68951800</v>
      </c>
      <c r="H485" s="183">
        <v>71710000</v>
      </c>
    </row>
    <row r="486" spans="1:8" ht="38.25" outlineLevel="6" x14ac:dyDescent="0.25">
      <c r="A486" s="141" t="s">
        <v>126</v>
      </c>
      <c r="B486" s="140" t="s">
        <v>1</v>
      </c>
      <c r="C486" s="140" t="s">
        <v>496</v>
      </c>
      <c r="D486" s="140" t="s">
        <v>504</v>
      </c>
      <c r="E486" s="187"/>
      <c r="F486" s="139">
        <v>584500</v>
      </c>
      <c r="G486" s="139">
        <v>607800</v>
      </c>
      <c r="H486" s="138">
        <v>632200</v>
      </c>
    </row>
    <row r="487" spans="1:8" outlineLevel="7" x14ac:dyDescent="0.25">
      <c r="A487" s="186" t="s">
        <v>478</v>
      </c>
      <c r="B487" s="185" t="s">
        <v>1</v>
      </c>
      <c r="C487" s="185" t="s">
        <v>496</v>
      </c>
      <c r="D487" s="185" t="s">
        <v>504</v>
      </c>
      <c r="E487" s="185" t="s">
        <v>476</v>
      </c>
      <c r="F487" s="184">
        <v>584500</v>
      </c>
      <c r="G487" s="184">
        <v>607800</v>
      </c>
      <c r="H487" s="183">
        <v>632200</v>
      </c>
    </row>
    <row r="488" spans="1:8" outlineLevel="2" x14ac:dyDescent="0.25">
      <c r="A488" s="161" t="s">
        <v>494</v>
      </c>
      <c r="B488" s="160" t="s">
        <v>1</v>
      </c>
      <c r="C488" s="160" t="s">
        <v>462</v>
      </c>
      <c r="D488" s="159"/>
      <c r="E488" s="159"/>
      <c r="F488" s="158">
        <v>4517219.7</v>
      </c>
      <c r="G488" s="158">
        <v>2943389.7</v>
      </c>
      <c r="H488" s="157">
        <v>2943389.7</v>
      </c>
    </row>
    <row r="489" spans="1:8" ht="25.5" outlineLevel="3" x14ac:dyDescent="0.25">
      <c r="A489" s="156" t="s">
        <v>457</v>
      </c>
      <c r="B489" s="155" t="s">
        <v>1</v>
      </c>
      <c r="C489" s="155" t="s">
        <v>462</v>
      </c>
      <c r="D489" s="155" t="s">
        <v>456</v>
      </c>
      <c r="E489" s="154"/>
      <c r="F489" s="153">
        <v>2002980</v>
      </c>
      <c r="G489" s="153">
        <v>544150</v>
      </c>
      <c r="H489" s="152">
        <v>544150</v>
      </c>
    </row>
    <row r="490" spans="1:8" outlineLevel="4" x14ac:dyDescent="0.25">
      <c r="A490" s="151" t="s">
        <v>455</v>
      </c>
      <c r="B490" s="150" t="s">
        <v>1</v>
      </c>
      <c r="C490" s="150" t="s">
        <v>462</v>
      </c>
      <c r="D490" s="150" t="s">
        <v>454</v>
      </c>
      <c r="E490" s="149"/>
      <c r="F490" s="148">
        <v>2002980</v>
      </c>
      <c r="G490" s="148">
        <v>544150</v>
      </c>
      <c r="H490" s="147">
        <v>544150</v>
      </c>
    </row>
    <row r="491" spans="1:8" outlineLevel="5" x14ac:dyDescent="0.25">
      <c r="A491" s="146" t="s">
        <v>453</v>
      </c>
      <c r="B491" s="145" t="s">
        <v>1</v>
      </c>
      <c r="C491" s="145" t="s">
        <v>462</v>
      </c>
      <c r="D491" s="145" t="s">
        <v>452</v>
      </c>
      <c r="E491" s="144"/>
      <c r="F491" s="143">
        <v>2002980</v>
      </c>
      <c r="G491" s="143">
        <v>544150</v>
      </c>
      <c r="H491" s="142">
        <v>544150</v>
      </c>
    </row>
    <row r="492" spans="1:8" ht="38.25" outlineLevel="6" x14ac:dyDescent="0.25">
      <c r="A492" s="141" t="s">
        <v>493</v>
      </c>
      <c r="B492" s="140" t="s">
        <v>1</v>
      </c>
      <c r="C492" s="140" t="s">
        <v>462</v>
      </c>
      <c r="D492" s="140" t="s">
        <v>492</v>
      </c>
      <c r="E492" s="187"/>
      <c r="F492" s="139">
        <v>1882980</v>
      </c>
      <c r="G492" s="139">
        <v>424150</v>
      </c>
      <c r="H492" s="138">
        <v>424150</v>
      </c>
    </row>
    <row r="493" spans="1:8" ht="25.5" outlineLevel="7" x14ac:dyDescent="0.25">
      <c r="A493" s="186" t="s">
        <v>411</v>
      </c>
      <c r="B493" s="185" t="s">
        <v>1</v>
      </c>
      <c r="C493" s="185" t="s">
        <v>462</v>
      </c>
      <c r="D493" s="185" t="s">
        <v>492</v>
      </c>
      <c r="E493" s="185" t="s">
        <v>408</v>
      </c>
      <c r="F493" s="184">
        <v>1882980</v>
      </c>
      <c r="G493" s="184">
        <v>424150</v>
      </c>
      <c r="H493" s="183">
        <v>424150</v>
      </c>
    </row>
    <row r="494" spans="1:8" ht="25.5" outlineLevel="6" x14ac:dyDescent="0.25">
      <c r="A494" s="141" t="s">
        <v>491</v>
      </c>
      <c r="B494" s="140" t="s">
        <v>1</v>
      </c>
      <c r="C494" s="140" t="s">
        <v>462</v>
      </c>
      <c r="D494" s="140" t="s">
        <v>490</v>
      </c>
      <c r="E494" s="187"/>
      <c r="F494" s="139">
        <v>120000</v>
      </c>
      <c r="G494" s="139">
        <v>120000</v>
      </c>
      <c r="H494" s="138">
        <v>120000</v>
      </c>
    </row>
    <row r="495" spans="1:8" ht="25.5" outlineLevel="7" x14ac:dyDescent="0.25">
      <c r="A495" s="186" t="s">
        <v>411</v>
      </c>
      <c r="B495" s="185" t="s">
        <v>1</v>
      </c>
      <c r="C495" s="185" t="s">
        <v>462</v>
      </c>
      <c r="D495" s="185" t="s">
        <v>490</v>
      </c>
      <c r="E495" s="185" t="s">
        <v>408</v>
      </c>
      <c r="F495" s="184">
        <v>120000</v>
      </c>
      <c r="G495" s="184">
        <v>120000</v>
      </c>
      <c r="H495" s="183">
        <v>120000</v>
      </c>
    </row>
    <row r="496" spans="1:8" ht="25.5" outlineLevel="3" x14ac:dyDescent="0.25">
      <c r="A496" s="156" t="s">
        <v>489</v>
      </c>
      <c r="B496" s="155" t="s">
        <v>1</v>
      </c>
      <c r="C496" s="155" t="s">
        <v>462</v>
      </c>
      <c r="D496" s="155" t="s">
        <v>488</v>
      </c>
      <c r="E496" s="154"/>
      <c r="F496" s="153">
        <v>1698000</v>
      </c>
      <c r="G496" s="153">
        <v>1583000</v>
      </c>
      <c r="H496" s="152">
        <v>1583000</v>
      </c>
    </row>
    <row r="497" spans="1:8" ht="25.5" outlineLevel="5" x14ac:dyDescent="0.25">
      <c r="A497" s="146" t="s">
        <v>487</v>
      </c>
      <c r="B497" s="145" t="s">
        <v>1</v>
      </c>
      <c r="C497" s="145" t="s">
        <v>462</v>
      </c>
      <c r="D497" s="145" t="s">
        <v>486</v>
      </c>
      <c r="E497" s="144"/>
      <c r="F497" s="143">
        <v>1698000</v>
      </c>
      <c r="G497" s="143">
        <v>1583000</v>
      </c>
      <c r="H497" s="142">
        <v>1583000</v>
      </c>
    </row>
    <row r="498" spans="1:8" ht="25.5" outlineLevel="6" x14ac:dyDescent="0.25">
      <c r="A498" s="141" t="s">
        <v>483</v>
      </c>
      <c r="B498" s="140" t="s">
        <v>1</v>
      </c>
      <c r="C498" s="140" t="s">
        <v>462</v>
      </c>
      <c r="D498" s="140" t="s">
        <v>482</v>
      </c>
      <c r="E498" s="187"/>
      <c r="F498" s="139">
        <v>1008000</v>
      </c>
      <c r="G498" s="139">
        <v>1008000</v>
      </c>
      <c r="H498" s="138">
        <v>1008000</v>
      </c>
    </row>
    <row r="499" spans="1:8" outlineLevel="7" x14ac:dyDescent="0.25">
      <c r="A499" s="186" t="s">
        <v>478</v>
      </c>
      <c r="B499" s="185" t="s">
        <v>1</v>
      </c>
      <c r="C499" s="185" t="s">
        <v>462</v>
      </c>
      <c r="D499" s="185" t="s">
        <v>482</v>
      </c>
      <c r="E499" s="185" t="s">
        <v>476</v>
      </c>
      <c r="F499" s="184">
        <v>1008000</v>
      </c>
      <c r="G499" s="184">
        <v>1008000</v>
      </c>
      <c r="H499" s="183">
        <v>1008000</v>
      </c>
    </row>
    <row r="500" spans="1:8" outlineLevel="6" x14ac:dyDescent="0.25">
      <c r="A500" s="141" t="s">
        <v>479</v>
      </c>
      <c r="B500" s="140" t="s">
        <v>1</v>
      </c>
      <c r="C500" s="140" t="s">
        <v>462</v>
      </c>
      <c r="D500" s="140" t="s">
        <v>477</v>
      </c>
      <c r="E500" s="187"/>
      <c r="F500" s="139">
        <v>690000</v>
      </c>
      <c r="G500" s="139">
        <v>575000</v>
      </c>
      <c r="H500" s="138">
        <v>575000</v>
      </c>
    </row>
    <row r="501" spans="1:8" outlineLevel="7" x14ac:dyDescent="0.25">
      <c r="A501" s="186" t="s">
        <v>478</v>
      </c>
      <c r="B501" s="185" t="s">
        <v>1</v>
      </c>
      <c r="C501" s="185" t="s">
        <v>462</v>
      </c>
      <c r="D501" s="185" t="s">
        <v>477</v>
      </c>
      <c r="E501" s="185" t="s">
        <v>476</v>
      </c>
      <c r="F501" s="184">
        <v>690000</v>
      </c>
      <c r="G501" s="184">
        <v>575000</v>
      </c>
      <c r="H501" s="183">
        <v>575000</v>
      </c>
    </row>
    <row r="502" spans="1:8" ht="25.5" outlineLevel="3" x14ac:dyDescent="0.25">
      <c r="A502" s="156" t="s">
        <v>471</v>
      </c>
      <c r="B502" s="155" t="s">
        <v>1</v>
      </c>
      <c r="C502" s="155" t="s">
        <v>462</v>
      </c>
      <c r="D502" s="155" t="s">
        <v>470</v>
      </c>
      <c r="E502" s="154"/>
      <c r="F502" s="153">
        <v>816239.7</v>
      </c>
      <c r="G502" s="153">
        <v>816239.7</v>
      </c>
      <c r="H502" s="152">
        <v>816239.7</v>
      </c>
    </row>
    <row r="503" spans="1:8" ht="25.5" outlineLevel="4" x14ac:dyDescent="0.25">
      <c r="A503" s="151" t="s">
        <v>469</v>
      </c>
      <c r="B503" s="150" t="s">
        <v>1</v>
      </c>
      <c r="C503" s="150" t="s">
        <v>462</v>
      </c>
      <c r="D503" s="150" t="s">
        <v>468</v>
      </c>
      <c r="E503" s="149"/>
      <c r="F503" s="148">
        <v>816239.7</v>
      </c>
      <c r="G503" s="148">
        <v>816239.7</v>
      </c>
      <c r="H503" s="147">
        <v>816239.7</v>
      </c>
    </row>
    <row r="504" spans="1:8" ht="25.5" outlineLevel="5" x14ac:dyDescent="0.25">
      <c r="A504" s="146" t="s">
        <v>467</v>
      </c>
      <c r="B504" s="145" t="s">
        <v>1</v>
      </c>
      <c r="C504" s="145" t="s">
        <v>462</v>
      </c>
      <c r="D504" s="145" t="s">
        <v>466</v>
      </c>
      <c r="E504" s="144"/>
      <c r="F504" s="143">
        <v>816239.7</v>
      </c>
      <c r="G504" s="143">
        <v>816239.7</v>
      </c>
      <c r="H504" s="142">
        <v>816239.7</v>
      </c>
    </row>
    <row r="505" spans="1:8" ht="51" outlineLevel="6" x14ac:dyDescent="0.25">
      <c r="A505" s="141" t="s">
        <v>465</v>
      </c>
      <c r="B505" s="140" t="s">
        <v>1</v>
      </c>
      <c r="C505" s="140" t="s">
        <v>462</v>
      </c>
      <c r="D505" s="140" t="s">
        <v>464</v>
      </c>
      <c r="E505" s="187"/>
      <c r="F505" s="139">
        <v>736651.7</v>
      </c>
      <c r="G505" s="139">
        <v>736651.7</v>
      </c>
      <c r="H505" s="138">
        <v>736651.7</v>
      </c>
    </row>
    <row r="506" spans="1:8" outlineLevel="7" x14ac:dyDescent="0.25">
      <c r="A506" s="186" t="s">
        <v>381</v>
      </c>
      <c r="B506" s="185" t="s">
        <v>1</v>
      </c>
      <c r="C506" s="185" t="s">
        <v>462</v>
      </c>
      <c r="D506" s="185" t="s">
        <v>464</v>
      </c>
      <c r="E506" s="185" t="s">
        <v>378</v>
      </c>
      <c r="F506" s="184">
        <v>736651.7</v>
      </c>
      <c r="G506" s="184">
        <v>736651.7</v>
      </c>
      <c r="H506" s="183">
        <v>736651.7</v>
      </c>
    </row>
    <row r="507" spans="1:8" ht="51" outlineLevel="6" x14ac:dyDescent="0.25">
      <c r="A507" s="141" t="s">
        <v>463</v>
      </c>
      <c r="B507" s="140" t="s">
        <v>1</v>
      </c>
      <c r="C507" s="140" t="s">
        <v>462</v>
      </c>
      <c r="D507" s="140" t="s">
        <v>461</v>
      </c>
      <c r="E507" s="187"/>
      <c r="F507" s="139">
        <v>79588</v>
      </c>
      <c r="G507" s="139">
        <v>79588</v>
      </c>
      <c r="H507" s="138">
        <v>79588</v>
      </c>
    </row>
    <row r="508" spans="1:8" outlineLevel="7" x14ac:dyDescent="0.25">
      <c r="A508" s="186" t="s">
        <v>381</v>
      </c>
      <c r="B508" s="185" t="s">
        <v>1</v>
      </c>
      <c r="C508" s="185" t="s">
        <v>462</v>
      </c>
      <c r="D508" s="185" t="s">
        <v>461</v>
      </c>
      <c r="E508" s="185" t="s">
        <v>378</v>
      </c>
      <c r="F508" s="184">
        <v>79588</v>
      </c>
      <c r="G508" s="184">
        <v>79588</v>
      </c>
      <c r="H508" s="183">
        <v>79588</v>
      </c>
    </row>
    <row r="509" spans="1:8" outlineLevel="1" x14ac:dyDescent="0.25">
      <c r="A509" s="166" t="s">
        <v>460</v>
      </c>
      <c r="B509" s="165" t="s">
        <v>1</v>
      </c>
      <c r="C509" s="165" t="s">
        <v>459</v>
      </c>
      <c r="D509" s="164"/>
      <c r="E509" s="164"/>
      <c r="F509" s="163">
        <v>12318356.5</v>
      </c>
      <c r="G509" s="163">
        <v>0</v>
      </c>
      <c r="H509" s="162">
        <v>0</v>
      </c>
    </row>
    <row r="510" spans="1:8" outlineLevel="2" x14ac:dyDescent="0.25">
      <c r="A510" s="161" t="s">
        <v>407</v>
      </c>
      <c r="B510" s="160" t="s">
        <v>1</v>
      </c>
      <c r="C510" s="160" t="s">
        <v>394</v>
      </c>
      <c r="D510" s="159"/>
      <c r="E510" s="159"/>
      <c r="F510" s="158">
        <v>12318356.5</v>
      </c>
      <c r="G510" s="158">
        <v>0</v>
      </c>
      <c r="H510" s="157">
        <v>0</v>
      </c>
    </row>
    <row r="511" spans="1:8" ht="25.5" outlineLevel="3" x14ac:dyDescent="0.25">
      <c r="A511" s="156" t="s">
        <v>406</v>
      </c>
      <c r="B511" s="155" t="s">
        <v>1</v>
      </c>
      <c r="C511" s="155" t="s">
        <v>394</v>
      </c>
      <c r="D511" s="155" t="s">
        <v>405</v>
      </c>
      <c r="E511" s="154"/>
      <c r="F511" s="153">
        <v>12318356.5</v>
      </c>
      <c r="G511" s="153">
        <v>0</v>
      </c>
      <c r="H511" s="152">
        <v>0</v>
      </c>
    </row>
    <row r="512" spans="1:8" outlineLevel="4" x14ac:dyDescent="0.25">
      <c r="A512" s="151" t="s">
        <v>404</v>
      </c>
      <c r="B512" s="150" t="s">
        <v>1</v>
      </c>
      <c r="C512" s="150" t="s">
        <v>394</v>
      </c>
      <c r="D512" s="150" t="s">
        <v>403</v>
      </c>
      <c r="E512" s="149"/>
      <c r="F512" s="148">
        <v>12318356.5</v>
      </c>
      <c r="G512" s="148">
        <v>0</v>
      </c>
      <c r="H512" s="147">
        <v>0</v>
      </c>
    </row>
    <row r="513" spans="1:8" ht="25.5" outlineLevel="5" x14ac:dyDescent="0.25">
      <c r="A513" s="146" t="s">
        <v>402</v>
      </c>
      <c r="B513" s="145" t="s">
        <v>1</v>
      </c>
      <c r="C513" s="145" t="s">
        <v>394</v>
      </c>
      <c r="D513" s="145" t="s">
        <v>401</v>
      </c>
      <c r="E513" s="144"/>
      <c r="F513" s="143">
        <v>12318356.5</v>
      </c>
      <c r="G513" s="143">
        <v>0</v>
      </c>
      <c r="H513" s="142">
        <v>0</v>
      </c>
    </row>
    <row r="514" spans="1:8" ht="25.5" outlineLevel="6" x14ac:dyDescent="0.25">
      <c r="A514" s="141" t="s">
        <v>400</v>
      </c>
      <c r="B514" s="140" t="s">
        <v>1</v>
      </c>
      <c r="C514" s="140" t="s">
        <v>394</v>
      </c>
      <c r="D514" s="140" t="s">
        <v>399</v>
      </c>
      <c r="E514" s="187"/>
      <c r="F514" s="139">
        <v>757356.5</v>
      </c>
      <c r="G514" s="139">
        <v>0</v>
      </c>
      <c r="H514" s="138">
        <v>0</v>
      </c>
    </row>
    <row r="515" spans="1:8" outlineLevel="7" x14ac:dyDescent="0.25">
      <c r="A515" s="186" t="s">
        <v>395</v>
      </c>
      <c r="B515" s="185" t="s">
        <v>1</v>
      </c>
      <c r="C515" s="185" t="s">
        <v>394</v>
      </c>
      <c r="D515" s="185" t="s">
        <v>399</v>
      </c>
      <c r="E515" s="185" t="s">
        <v>392</v>
      </c>
      <c r="F515" s="184">
        <v>757356.5</v>
      </c>
      <c r="G515" s="184">
        <v>0</v>
      </c>
      <c r="H515" s="183">
        <v>0</v>
      </c>
    </row>
    <row r="516" spans="1:8" ht="25.5" outlineLevel="6" x14ac:dyDescent="0.25">
      <c r="A516" s="141" t="s">
        <v>398</v>
      </c>
      <c r="B516" s="140" t="s">
        <v>1</v>
      </c>
      <c r="C516" s="140" t="s">
        <v>394</v>
      </c>
      <c r="D516" s="140" t="s">
        <v>397</v>
      </c>
      <c r="E516" s="187"/>
      <c r="F516" s="139">
        <v>7549333</v>
      </c>
      <c r="G516" s="139">
        <v>0</v>
      </c>
      <c r="H516" s="138">
        <v>0</v>
      </c>
    </row>
    <row r="517" spans="1:8" outlineLevel="7" x14ac:dyDescent="0.25">
      <c r="A517" s="186" t="s">
        <v>395</v>
      </c>
      <c r="B517" s="185" t="s">
        <v>1</v>
      </c>
      <c r="C517" s="185" t="s">
        <v>394</v>
      </c>
      <c r="D517" s="185" t="s">
        <v>397</v>
      </c>
      <c r="E517" s="185" t="s">
        <v>392</v>
      </c>
      <c r="F517" s="184">
        <v>7549333</v>
      </c>
      <c r="G517" s="184">
        <v>0</v>
      </c>
      <c r="H517" s="183">
        <v>0</v>
      </c>
    </row>
    <row r="518" spans="1:8" ht="25.5" outlineLevel="6" x14ac:dyDescent="0.25">
      <c r="A518" s="141" t="s">
        <v>396</v>
      </c>
      <c r="B518" s="140" t="s">
        <v>1</v>
      </c>
      <c r="C518" s="140" t="s">
        <v>394</v>
      </c>
      <c r="D518" s="140" t="s">
        <v>393</v>
      </c>
      <c r="E518" s="187"/>
      <c r="F518" s="139">
        <v>4011667</v>
      </c>
      <c r="G518" s="139">
        <v>0</v>
      </c>
      <c r="H518" s="138">
        <v>0</v>
      </c>
    </row>
    <row r="519" spans="1:8" outlineLevel="7" x14ac:dyDescent="0.25">
      <c r="A519" s="186" t="s">
        <v>395</v>
      </c>
      <c r="B519" s="185" t="s">
        <v>1</v>
      </c>
      <c r="C519" s="185" t="s">
        <v>394</v>
      </c>
      <c r="D519" s="185" t="s">
        <v>393</v>
      </c>
      <c r="E519" s="185" t="s">
        <v>392</v>
      </c>
      <c r="F519" s="184">
        <v>4011667</v>
      </c>
      <c r="G519" s="184">
        <v>0</v>
      </c>
      <c r="H519" s="183">
        <v>0</v>
      </c>
    </row>
    <row r="520" spans="1:8" outlineLevel="1" x14ac:dyDescent="0.25">
      <c r="A520" s="166" t="s">
        <v>391</v>
      </c>
      <c r="B520" s="165" t="s">
        <v>1</v>
      </c>
      <c r="C520" s="165" t="s">
        <v>390</v>
      </c>
      <c r="D520" s="164"/>
      <c r="E520" s="164"/>
      <c r="F520" s="163">
        <v>1900000</v>
      </c>
      <c r="G520" s="163">
        <v>1900000</v>
      </c>
      <c r="H520" s="162">
        <v>1900000</v>
      </c>
    </row>
    <row r="521" spans="1:8" outlineLevel="2" x14ac:dyDescent="0.25">
      <c r="A521" s="161" t="s">
        <v>389</v>
      </c>
      <c r="B521" s="160" t="s">
        <v>1</v>
      </c>
      <c r="C521" s="160" t="s">
        <v>380</v>
      </c>
      <c r="D521" s="159"/>
      <c r="E521" s="159"/>
      <c r="F521" s="158">
        <v>1900000</v>
      </c>
      <c r="G521" s="158">
        <v>1900000</v>
      </c>
      <c r="H521" s="157">
        <v>1900000</v>
      </c>
    </row>
    <row r="522" spans="1:8" ht="25.5" outlineLevel="3" x14ac:dyDescent="0.25">
      <c r="A522" s="156" t="s">
        <v>388</v>
      </c>
      <c r="B522" s="155" t="s">
        <v>1</v>
      </c>
      <c r="C522" s="155" t="s">
        <v>380</v>
      </c>
      <c r="D522" s="155" t="s">
        <v>387</v>
      </c>
      <c r="E522" s="154"/>
      <c r="F522" s="153">
        <v>1900000</v>
      </c>
      <c r="G522" s="153">
        <v>1900000</v>
      </c>
      <c r="H522" s="152">
        <v>1900000</v>
      </c>
    </row>
    <row r="523" spans="1:8" ht="25.5" outlineLevel="4" x14ac:dyDescent="0.25">
      <c r="A523" s="151" t="s">
        <v>386</v>
      </c>
      <c r="B523" s="150" t="s">
        <v>1</v>
      </c>
      <c r="C523" s="150" t="s">
        <v>380</v>
      </c>
      <c r="D523" s="150" t="s">
        <v>385</v>
      </c>
      <c r="E523" s="149"/>
      <c r="F523" s="148">
        <v>1900000</v>
      </c>
      <c r="G523" s="148">
        <v>1900000</v>
      </c>
      <c r="H523" s="147">
        <v>1900000</v>
      </c>
    </row>
    <row r="524" spans="1:8" outlineLevel="5" x14ac:dyDescent="0.25">
      <c r="A524" s="146" t="s">
        <v>384</v>
      </c>
      <c r="B524" s="145" t="s">
        <v>1</v>
      </c>
      <c r="C524" s="145" t="s">
        <v>380</v>
      </c>
      <c r="D524" s="145" t="s">
        <v>383</v>
      </c>
      <c r="E524" s="144"/>
      <c r="F524" s="143">
        <v>1900000</v>
      </c>
      <c r="G524" s="143">
        <v>1900000</v>
      </c>
      <c r="H524" s="142">
        <v>1900000</v>
      </c>
    </row>
    <row r="525" spans="1:8" ht="38.25" outlineLevel="6" x14ac:dyDescent="0.25">
      <c r="A525" s="141" t="s">
        <v>382</v>
      </c>
      <c r="B525" s="140" t="s">
        <v>1</v>
      </c>
      <c r="C525" s="140" t="s">
        <v>380</v>
      </c>
      <c r="D525" s="140" t="s">
        <v>379</v>
      </c>
      <c r="E525" s="187"/>
      <c r="F525" s="139">
        <v>1900000</v>
      </c>
      <c r="G525" s="139">
        <v>1900000</v>
      </c>
      <c r="H525" s="138">
        <v>1900000</v>
      </c>
    </row>
    <row r="526" spans="1:8" outlineLevel="7" x14ac:dyDescent="0.25">
      <c r="A526" s="186" t="s">
        <v>381</v>
      </c>
      <c r="B526" s="185" t="s">
        <v>1</v>
      </c>
      <c r="C526" s="185" t="s">
        <v>380</v>
      </c>
      <c r="D526" s="185" t="s">
        <v>379</v>
      </c>
      <c r="E526" s="185" t="s">
        <v>378</v>
      </c>
      <c r="F526" s="184">
        <v>1900000</v>
      </c>
      <c r="G526" s="184">
        <v>1900000</v>
      </c>
      <c r="H526" s="183">
        <v>1900000</v>
      </c>
    </row>
    <row r="527" spans="1:8" ht="15.75" thickBot="1" x14ac:dyDescent="0.3">
      <c r="A527" s="171" t="s">
        <v>0</v>
      </c>
      <c r="B527" s="170" t="s">
        <v>12</v>
      </c>
      <c r="C527" s="169"/>
      <c r="D527" s="169"/>
      <c r="E527" s="169"/>
      <c r="F527" s="168">
        <v>39960097.189999998</v>
      </c>
      <c r="G527" s="168">
        <v>67753720.049999997</v>
      </c>
      <c r="H527" s="167">
        <v>61038933.119999997</v>
      </c>
    </row>
    <row r="528" spans="1:8" outlineLevel="1" x14ac:dyDescent="0.25">
      <c r="A528" s="166" t="s">
        <v>1212</v>
      </c>
      <c r="B528" s="165" t="s">
        <v>12</v>
      </c>
      <c r="C528" s="165" t="s">
        <v>1211</v>
      </c>
      <c r="D528" s="164"/>
      <c r="E528" s="164"/>
      <c r="F528" s="163">
        <v>9074602.5399999991</v>
      </c>
      <c r="G528" s="163">
        <v>26361788.760000002</v>
      </c>
      <c r="H528" s="162">
        <v>13861788.76</v>
      </c>
    </row>
    <row r="529" spans="1:8" outlineLevel="2" x14ac:dyDescent="0.25">
      <c r="A529" s="161" t="s">
        <v>1169</v>
      </c>
      <c r="B529" s="160" t="s">
        <v>12</v>
      </c>
      <c r="C529" s="160" t="s">
        <v>1070</v>
      </c>
      <c r="D529" s="159"/>
      <c r="E529" s="159"/>
      <c r="F529" s="158">
        <v>9074602.5399999991</v>
      </c>
      <c r="G529" s="158">
        <v>26361788.760000002</v>
      </c>
      <c r="H529" s="157">
        <v>13861788.76</v>
      </c>
    </row>
    <row r="530" spans="1:8" outlineLevel="3" x14ac:dyDescent="0.25">
      <c r="A530" s="156" t="s">
        <v>1077</v>
      </c>
      <c r="B530" s="155" t="s">
        <v>12</v>
      </c>
      <c r="C530" s="155" t="s">
        <v>1070</v>
      </c>
      <c r="D530" s="155" t="s">
        <v>1076</v>
      </c>
      <c r="E530" s="154"/>
      <c r="F530" s="153">
        <v>9074602.5399999991</v>
      </c>
      <c r="G530" s="153">
        <v>26361788.760000002</v>
      </c>
      <c r="H530" s="152">
        <v>13861788.76</v>
      </c>
    </row>
    <row r="531" spans="1:8" ht="38.25" outlineLevel="6" x14ac:dyDescent="0.25">
      <c r="A531" s="141" t="s">
        <v>1075</v>
      </c>
      <c r="B531" s="140" t="s">
        <v>12</v>
      </c>
      <c r="C531" s="140" t="s">
        <v>1070</v>
      </c>
      <c r="D531" s="140" t="s">
        <v>1074</v>
      </c>
      <c r="E531" s="187"/>
      <c r="F531" s="139">
        <v>1072254.74</v>
      </c>
      <c r="G531" s="139">
        <v>1561788.76</v>
      </c>
      <c r="H531" s="138">
        <v>1561788.76</v>
      </c>
    </row>
    <row r="532" spans="1:8" outlineLevel="7" x14ac:dyDescent="0.25">
      <c r="A532" s="186" t="s">
        <v>381</v>
      </c>
      <c r="B532" s="185" t="s">
        <v>12</v>
      </c>
      <c r="C532" s="185" t="s">
        <v>1070</v>
      </c>
      <c r="D532" s="185" t="s">
        <v>1074</v>
      </c>
      <c r="E532" s="185" t="s">
        <v>378</v>
      </c>
      <c r="F532" s="184">
        <v>1072254.74</v>
      </c>
      <c r="G532" s="184">
        <v>1561788.76</v>
      </c>
      <c r="H532" s="183">
        <v>1561788.76</v>
      </c>
    </row>
    <row r="533" spans="1:8" ht="38.25" outlineLevel="6" x14ac:dyDescent="0.25">
      <c r="A533" s="141" t="s">
        <v>1073</v>
      </c>
      <c r="B533" s="140" t="s">
        <v>12</v>
      </c>
      <c r="C533" s="140" t="s">
        <v>1070</v>
      </c>
      <c r="D533" s="140" t="s">
        <v>1072</v>
      </c>
      <c r="E533" s="187"/>
      <c r="F533" s="139">
        <v>7002347.7999999998</v>
      </c>
      <c r="G533" s="139">
        <v>14800000</v>
      </c>
      <c r="H533" s="138">
        <v>12300000</v>
      </c>
    </row>
    <row r="534" spans="1:8" outlineLevel="7" x14ac:dyDescent="0.25">
      <c r="A534" s="186" t="s">
        <v>381</v>
      </c>
      <c r="B534" s="185" t="s">
        <v>12</v>
      </c>
      <c r="C534" s="185" t="s">
        <v>1070</v>
      </c>
      <c r="D534" s="185" t="s">
        <v>1072</v>
      </c>
      <c r="E534" s="185" t="s">
        <v>378</v>
      </c>
      <c r="F534" s="184">
        <v>7002347.7999999998</v>
      </c>
      <c r="G534" s="184">
        <v>14800000</v>
      </c>
      <c r="H534" s="183">
        <v>12300000</v>
      </c>
    </row>
    <row r="535" spans="1:8" ht="25.5" outlineLevel="6" x14ac:dyDescent="0.25">
      <c r="A535" s="141" t="s">
        <v>1071</v>
      </c>
      <c r="B535" s="140" t="s">
        <v>12</v>
      </c>
      <c r="C535" s="140" t="s">
        <v>1070</v>
      </c>
      <c r="D535" s="140" t="s">
        <v>1069</v>
      </c>
      <c r="E535" s="187"/>
      <c r="F535" s="139">
        <v>1000000</v>
      </c>
      <c r="G535" s="139">
        <v>10000000</v>
      </c>
      <c r="H535" s="138">
        <v>0</v>
      </c>
    </row>
    <row r="536" spans="1:8" outlineLevel="7" x14ac:dyDescent="0.25">
      <c r="A536" s="186" t="s">
        <v>381</v>
      </c>
      <c r="B536" s="185" t="s">
        <v>12</v>
      </c>
      <c r="C536" s="185" t="s">
        <v>1070</v>
      </c>
      <c r="D536" s="185" t="s">
        <v>1069</v>
      </c>
      <c r="E536" s="185" t="s">
        <v>378</v>
      </c>
      <c r="F536" s="184">
        <v>1000000</v>
      </c>
      <c r="G536" s="184">
        <v>10000000</v>
      </c>
      <c r="H536" s="183">
        <v>0</v>
      </c>
    </row>
    <row r="537" spans="1:8" outlineLevel="1" x14ac:dyDescent="0.25">
      <c r="A537" s="166" t="s">
        <v>377</v>
      </c>
      <c r="B537" s="165" t="s">
        <v>12</v>
      </c>
      <c r="C537" s="165" t="s">
        <v>376</v>
      </c>
      <c r="D537" s="164"/>
      <c r="E537" s="164"/>
      <c r="F537" s="163">
        <v>30885494.649999999</v>
      </c>
      <c r="G537" s="163">
        <v>41391931.289999999</v>
      </c>
      <c r="H537" s="162">
        <v>47177144.359999999</v>
      </c>
    </row>
    <row r="538" spans="1:8" outlineLevel="2" x14ac:dyDescent="0.25">
      <c r="A538" s="161" t="s">
        <v>375</v>
      </c>
      <c r="B538" s="160" t="s">
        <v>12</v>
      </c>
      <c r="C538" s="160" t="s">
        <v>364</v>
      </c>
      <c r="D538" s="159"/>
      <c r="E538" s="159"/>
      <c r="F538" s="158">
        <v>30885494.649999999</v>
      </c>
      <c r="G538" s="158">
        <v>41391931.289999999</v>
      </c>
      <c r="H538" s="157">
        <v>47177144.359999999</v>
      </c>
    </row>
    <row r="539" spans="1:8" ht="25.5" outlineLevel="3" x14ac:dyDescent="0.25">
      <c r="A539" s="156" t="s">
        <v>374</v>
      </c>
      <c r="B539" s="155" t="s">
        <v>12</v>
      </c>
      <c r="C539" s="155" t="s">
        <v>364</v>
      </c>
      <c r="D539" s="155" t="s">
        <v>373</v>
      </c>
      <c r="E539" s="154"/>
      <c r="F539" s="153">
        <v>30885494.649999999</v>
      </c>
      <c r="G539" s="153">
        <v>41391931.289999999</v>
      </c>
      <c r="H539" s="152">
        <v>47177144.359999999</v>
      </c>
    </row>
    <row r="540" spans="1:8" ht="25.5" outlineLevel="4" x14ac:dyDescent="0.25">
      <c r="A540" s="151" t="s">
        <v>372</v>
      </c>
      <c r="B540" s="150" t="s">
        <v>12</v>
      </c>
      <c r="C540" s="150" t="s">
        <v>364</v>
      </c>
      <c r="D540" s="150" t="s">
        <v>371</v>
      </c>
      <c r="E540" s="149"/>
      <c r="F540" s="148">
        <v>30885494.649999999</v>
      </c>
      <c r="G540" s="148">
        <v>41391931.289999999</v>
      </c>
      <c r="H540" s="147">
        <v>47177144.359999999</v>
      </c>
    </row>
    <row r="541" spans="1:8" outlineLevel="5" x14ac:dyDescent="0.25">
      <c r="A541" s="146" t="s">
        <v>370</v>
      </c>
      <c r="B541" s="145" t="s">
        <v>12</v>
      </c>
      <c r="C541" s="145" t="s">
        <v>364</v>
      </c>
      <c r="D541" s="145" t="s">
        <v>369</v>
      </c>
      <c r="E541" s="144"/>
      <c r="F541" s="143">
        <v>30885494.649999999</v>
      </c>
      <c r="G541" s="143">
        <v>41391931.289999999</v>
      </c>
      <c r="H541" s="142">
        <v>47177144.359999999</v>
      </c>
    </row>
    <row r="542" spans="1:8" outlineLevel="6" x14ac:dyDescent="0.25">
      <c r="A542" s="141" t="s">
        <v>368</v>
      </c>
      <c r="B542" s="140" t="s">
        <v>12</v>
      </c>
      <c r="C542" s="140" t="s">
        <v>364</v>
      </c>
      <c r="D542" s="140" t="s">
        <v>367</v>
      </c>
      <c r="E542" s="187"/>
      <c r="F542" s="139">
        <v>30843691.370000001</v>
      </c>
      <c r="G542" s="139">
        <v>41350237.039999999</v>
      </c>
      <c r="H542" s="138">
        <v>47150941.619999997</v>
      </c>
    </row>
    <row r="543" spans="1:8" outlineLevel="7" x14ac:dyDescent="0.25">
      <c r="A543" s="186" t="s">
        <v>365</v>
      </c>
      <c r="B543" s="185" t="s">
        <v>12</v>
      </c>
      <c r="C543" s="185" t="s">
        <v>364</v>
      </c>
      <c r="D543" s="185" t="s">
        <v>367</v>
      </c>
      <c r="E543" s="185" t="s">
        <v>362</v>
      </c>
      <c r="F543" s="184">
        <v>30843691.370000001</v>
      </c>
      <c r="G543" s="184">
        <v>41350237.039999999</v>
      </c>
      <c r="H543" s="183">
        <v>47150941.619999997</v>
      </c>
    </row>
    <row r="544" spans="1:8" outlineLevel="6" x14ac:dyDescent="0.25">
      <c r="A544" s="141" t="s">
        <v>366</v>
      </c>
      <c r="B544" s="140" t="s">
        <v>12</v>
      </c>
      <c r="C544" s="140" t="s">
        <v>364</v>
      </c>
      <c r="D544" s="140" t="s">
        <v>363</v>
      </c>
      <c r="E544" s="187"/>
      <c r="F544" s="139">
        <v>41803.279999999999</v>
      </c>
      <c r="G544" s="139">
        <v>41694.25</v>
      </c>
      <c r="H544" s="138">
        <v>26202.74</v>
      </c>
    </row>
    <row r="545" spans="1:8" outlineLevel="7" x14ac:dyDescent="0.25">
      <c r="A545" s="186" t="s">
        <v>365</v>
      </c>
      <c r="B545" s="185" t="s">
        <v>12</v>
      </c>
      <c r="C545" s="185" t="s">
        <v>364</v>
      </c>
      <c r="D545" s="185" t="s">
        <v>363</v>
      </c>
      <c r="E545" s="185" t="s">
        <v>362</v>
      </c>
      <c r="F545" s="184">
        <v>41803.279999999999</v>
      </c>
      <c r="G545" s="184">
        <v>41694.25</v>
      </c>
      <c r="H545" s="183">
        <v>26202.74</v>
      </c>
    </row>
    <row r="546" spans="1:8" ht="15.75" thickBot="1" x14ac:dyDescent="0.3">
      <c r="A546" s="171" t="s">
        <v>1232</v>
      </c>
      <c r="B546" s="170" t="s">
        <v>1231</v>
      </c>
      <c r="C546" s="169"/>
      <c r="D546" s="169"/>
      <c r="E546" s="169"/>
      <c r="F546" s="168">
        <v>6107350.5</v>
      </c>
      <c r="G546" s="168">
        <v>5961501.5</v>
      </c>
      <c r="H546" s="167">
        <v>5985933.5</v>
      </c>
    </row>
    <row r="547" spans="1:8" outlineLevel="1" x14ac:dyDescent="0.25">
      <c r="A547" s="166" t="s">
        <v>1212</v>
      </c>
      <c r="B547" s="165" t="s">
        <v>1231</v>
      </c>
      <c r="C547" s="165" t="s">
        <v>1211</v>
      </c>
      <c r="D547" s="164"/>
      <c r="E547" s="164"/>
      <c r="F547" s="163">
        <v>6107350.5</v>
      </c>
      <c r="G547" s="163">
        <v>5961501.5</v>
      </c>
      <c r="H547" s="162">
        <v>5985933.5</v>
      </c>
    </row>
    <row r="548" spans="1:8" ht="25.5" outlineLevel="2" x14ac:dyDescent="0.25">
      <c r="A548" s="161" t="s">
        <v>1184</v>
      </c>
      <c r="B548" s="160" t="s">
        <v>1231</v>
      </c>
      <c r="C548" s="160" t="s">
        <v>1175</v>
      </c>
      <c r="D548" s="159"/>
      <c r="E548" s="159"/>
      <c r="F548" s="158">
        <v>6107350.5</v>
      </c>
      <c r="G548" s="158">
        <v>5961501.5</v>
      </c>
      <c r="H548" s="157">
        <v>5985933.5</v>
      </c>
    </row>
    <row r="549" spans="1:8" ht="25.5" outlineLevel="3" x14ac:dyDescent="0.25">
      <c r="A549" s="156" t="s">
        <v>1183</v>
      </c>
      <c r="B549" s="155" t="s">
        <v>1231</v>
      </c>
      <c r="C549" s="155" t="s">
        <v>1175</v>
      </c>
      <c r="D549" s="155" t="s">
        <v>1182</v>
      </c>
      <c r="E549" s="154"/>
      <c r="F549" s="153">
        <v>6107350.5</v>
      </c>
      <c r="G549" s="153">
        <v>5961501.5</v>
      </c>
      <c r="H549" s="152">
        <v>5985933.5</v>
      </c>
    </row>
    <row r="550" spans="1:8" outlineLevel="6" x14ac:dyDescent="0.25">
      <c r="A550" s="141" t="s">
        <v>1181</v>
      </c>
      <c r="B550" s="140" t="s">
        <v>1231</v>
      </c>
      <c r="C550" s="140" t="s">
        <v>1175</v>
      </c>
      <c r="D550" s="140" t="s">
        <v>1180</v>
      </c>
      <c r="E550" s="187"/>
      <c r="F550" s="139">
        <v>1810667</v>
      </c>
      <c r="G550" s="139">
        <v>1810667</v>
      </c>
      <c r="H550" s="138">
        <v>1810667</v>
      </c>
    </row>
    <row r="551" spans="1:8" ht="38.25" outlineLevel="7" x14ac:dyDescent="0.25">
      <c r="A551" s="186" t="s">
        <v>542</v>
      </c>
      <c r="B551" s="185" t="s">
        <v>1231</v>
      </c>
      <c r="C551" s="185" t="s">
        <v>1175</v>
      </c>
      <c r="D551" s="185" t="s">
        <v>1180</v>
      </c>
      <c r="E551" s="185" t="s">
        <v>541</v>
      </c>
      <c r="F551" s="184">
        <v>1810667</v>
      </c>
      <c r="G551" s="184">
        <v>1810667</v>
      </c>
      <c r="H551" s="183">
        <v>1810667</v>
      </c>
    </row>
    <row r="552" spans="1:8" outlineLevel="6" x14ac:dyDescent="0.25">
      <c r="A552" s="141" t="s">
        <v>1179</v>
      </c>
      <c r="B552" s="140" t="s">
        <v>1231</v>
      </c>
      <c r="C552" s="140" t="s">
        <v>1175</v>
      </c>
      <c r="D552" s="140" t="s">
        <v>1178</v>
      </c>
      <c r="E552" s="187"/>
      <c r="F552" s="139">
        <v>3830014</v>
      </c>
      <c r="G552" s="139">
        <v>3830014</v>
      </c>
      <c r="H552" s="138">
        <v>3830014</v>
      </c>
    </row>
    <row r="553" spans="1:8" ht="38.25" outlineLevel="7" x14ac:dyDescent="0.25">
      <c r="A553" s="186" t="s">
        <v>542</v>
      </c>
      <c r="B553" s="185" t="s">
        <v>1231</v>
      </c>
      <c r="C553" s="185" t="s">
        <v>1175</v>
      </c>
      <c r="D553" s="185" t="s">
        <v>1178</v>
      </c>
      <c r="E553" s="185" t="s">
        <v>541</v>
      </c>
      <c r="F553" s="184">
        <v>3830014</v>
      </c>
      <c r="G553" s="184">
        <v>3830014</v>
      </c>
      <c r="H553" s="183">
        <v>3830014</v>
      </c>
    </row>
    <row r="554" spans="1:8" outlineLevel="6" x14ac:dyDescent="0.25">
      <c r="A554" s="141" t="s">
        <v>1177</v>
      </c>
      <c r="B554" s="140" t="s">
        <v>1231</v>
      </c>
      <c r="C554" s="140" t="s">
        <v>1175</v>
      </c>
      <c r="D554" s="140" t="s">
        <v>1176</v>
      </c>
      <c r="E554" s="187"/>
      <c r="F554" s="139">
        <v>118804.5</v>
      </c>
      <c r="G554" s="139">
        <v>115804.5</v>
      </c>
      <c r="H554" s="138">
        <v>115804.5</v>
      </c>
    </row>
    <row r="555" spans="1:8" ht="38.25" outlineLevel="7" x14ac:dyDescent="0.25">
      <c r="A555" s="186" t="s">
        <v>542</v>
      </c>
      <c r="B555" s="185" t="s">
        <v>1231</v>
      </c>
      <c r="C555" s="185" t="s">
        <v>1175</v>
      </c>
      <c r="D555" s="185" t="s">
        <v>1176</v>
      </c>
      <c r="E555" s="185" t="s">
        <v>541</v>
      </c>
      <c r="F555" s="184">
        <v>43946</v>
      </c>
      <c r="G555" s="184">
        <v>43946</v>
      </c>
      <c r="H555" s="183">
        <v>43946</v>
      </c>
    </row>
    <row r="556" spans="1:8" outlineLevel="7" x14ac:dyDescent="0.25">
      <c r="A556" s="186" t="s">
        <v>442</v>
      </c>
      <c r="B556" s="185" t="s">
        <v>1231</v>
      </c>
      <c r="C556" s="185" t="s">
        <v>1175</v>
      </c>
      <c r="D556" s="185" t="s">
        <v>1176</v>
      </c>
      <c r="E556" s="185" t="s">
        <v>440</v>
      </c>
      <c r="F556" s="184">
        <v>74858.5</v>
      </c>
      <c r="G556" s="184">
        <v>71858.5</v>
      </c>
      <c r="H556" s="183">
        <v>71858.5</v>
      </c>
    </row>
    <row r="557" spans="1:8" ht="25.5" outlineLevel="6" x14ac:dyDescent="0.25">
      <c r="A557" s="141" t="s">
        <v>431</v>
      </c>
      <c r="B557" s="140" t="s">
        <v>1231</v>
      </c>
      <c r="C557" s="140" t="s">
        <v>1175</v>
      </c>
      <c r="D557" s="140" t="s">
        <v>1174</v>
      </c>
      <c r="E557" s="187"/>
      <c r="F557" s="139">
        <v>347865</v>
      </c>
      <c r="G557" s="139">
        <v>205016</v>
      </c>
      <c r="H557" s="138">
        <v>229448</v>
      </c>
    </row>
    <row r="558" spans="1:8" ht="38.25" outlineLevel="7" x14ac:dyDescent="0.25">
      <c r="A558" s="186" t="s">
        <v>542</v>
      </c>
      <c r="B558" s="185" t="s">
        <v>1231</v>
      </c>
      <c r="C558" s="185" t="s">
        <v>1175</v>
      </c>
      <c r="D558" s="185" t="s">
        <v>1174</v>
      </c>
      <c r="E558" s="185" t="s">
        <v>541</v>
      </c>
      <c r="F558" s="184">
        <v>347865</v>
      </c>
      <c r="G558" s="184">
        <v>205016</v>
      </c>
      <c r="H558" s="183">
        <v>229448</v>
      </c>
    </row>
    <row r="559" spans="1:8" ht="15.75" thickBot="1" x14ac:dyDescent="0.3">
      <c r="A559" s="171" t="s">
        <v>43</v>
      </c>
      <c r="B559" s="170" t="s">
        <v>42</v>
      </c>
      <c r="C559" s="169"/>
      <c r="D559" s="169"/>
      <c r="E559" s="169"/>
      <c r="F559" s="168">
        <v>1273861516.3599999</v>
      </c>
      <c r="G559" s="168">
        <v>1253629766.9200001</v>
      </c>
      <c r="H559" s="167">
        <v>1262027832.1900001</v>
      </c>
    </row>
    <row r="560" spans="1:8" outlineLevel="1" x14ac:dyDescent="0.25">
      <c r="A560" s="166" t="s">
        <v>1212</v>
      </c>
      <c r="B560" s="165" t="s">
        <v>42</v>
      </c>
      <c r="C560" s="165" t="s">
        <v>1211</v>
      </c>
      <c r="D560" s="164"/>
      <c r="E560" s="164"/>
      <c r="F560" s="163">
        <v>14543106.15</v>
      </c>
      <c r="G560" s="163">
        <v>14151484.289999999</v>
      </c>
      <c r="H560" s="162">
        <v>14151484.289999999</v>
      </c>
    </row>
    <row r="561" spans="1:8" outlineLevel="2" x14ac:dyDescent="0.25">
      <c r="A561" s="161" t="s">
        <v>1169</v>
      </c>
      <c r="B561" s="160" t="s">
        <v>42</v>
      </c>
      <c r="C561" s="160" t="s">
        <v>1070</v>
      </c>
      <c r="D561" s="159"/>
      <c r="E561" s="159"/>
      <c r="F561" s="158">
        <v>14543106.15</v>
      </c>
      <c r="G561" s="158">
        <v>14151484.289999999</v>
      </c>
      <c r="H561" s="157">
        <v>14151484.289999999</v>
      </c>
    </row>
    <row r="562" spans="1:8" ht="25.5" outlineLevel="3" x14ac:dyDescent="0.25">
      <c r="A562" s="156" t="s">
        <v>516</v>
      </c>
      <c r="B562" s="155" t="s">
        <v>42</v>
      </c>
      <c r="C562" s="155" t="s">
        <v>1070</v>
      </c>
      <c r="D562" s="155" t="s">
        <v>515</v>
      </c>
      <c r="E562" s="154"/>
      <c r="F562" s="153">
        <v>14543106.15</v>
      </c>
      <c r="G562" s="153">
        <v>14151484.289999999</v>
      </c>
      <c r="H562" s="152">
        <v>14151484.289999999</v>
      </c>
    </row>
    <row r="563" spans="1:8" ht="25.5" outlineLevel="4" x14ac:dyDescent="0.25">
      <c r="A563" s="151" t="s">
        <v>1168</v>
      </c>
      <c r="B563" s="150" t="s">
        <v>42</v>
      </c>
      <c r="C563" s="150" t="s">
        <v>1070</v>
      </c>
      <c r="D563" s="150" t="s">
        <v>1167</v>
      </c>
      <c r="E563" s="149"/>
      <c r="F563" s="148">
        <v>14543106.15</v>
      </c>
      <c r="G563" s="148">
        <v>14151484.289999999</v>
      </c>
      <c r="H563" s="147">
        <v>14151484.289999999</v>
      </c>
    </row>
    <row r="564" spans="1:8" outlineLevel="5" x14ac:dyDescent="0.25">
      <c r="A564" s="146" t="s">
        <v>1166</v>
      </c>
      <c r="B564" s="145" t="s">
        <v>42</v>
      </c>
      <c r="C564" s="145" t="s">
        <v>1070</v>
      </c>
      <c r="D564" s="145" t="s">
        <v>1165</v>
      </c>
      <c r="E564" s="144"/>
      <c r="F564" s="143">
        <v>14543106.15</v>
      </c>
      <c r="G564" s="143">
        <v>14151484.289999999</v>
      </c>
      <c r="H564" s="142">
        <v>14151484.289999999</v>
      </c>
    </row>
    <row r="565" spans="1:8" ht="25.5" outlineLevel="6" x14ac:dyDescent="0.25">
      <c r="A565" s="141" t="s">
        <v>431</v>
      </c>
      <c r="B565" s="140" t="s">
        <v>42</v>
      </c>
      <c r="C565" s="140" t="s">
        <v>1070</v>
      </c>
      <c r="D565" s="140" t="s">
        <v>1164</v>
      </c>
      <c r="E565" s="187"/>
      <c r="F565" s="139">
        <v>205000</v>
      </c>
      <c r="G565" s="139">
        <v>0</v>
      </c>
      <c r="H565" s="138">
        <v>0</v>
      </c>
    </row>
    <row r="566" spans="1:8" ht="38.25" outlineLevel="7" x14ac:dyDescent="0.25">
      <c r="A566" s="186" t="s">
        <v>542</v>
      </c>
      <c r="B566" s="185" t="s">
        <v>42</v>
      </c>
      <c r="C566" s="185" t="s">
        <v>1070</v>
      </c>
      <c r="D566" s="185" t="s">
        <v>1164</v>
      </c>
      <c r="E566" s="185" t="s">
        <v>541</v>
      </c>
      <c r="F566" s="184">
        <v>205000</v>
      </c>
      <c r="G566" s="184">
        <v>0</v>
      </c>
      <c r="H566" s="183">
        <v>0</v>
      </c>
    </row>
    <row r="567" spans="1:8" ht="38.25" outlineLevel="6" x14ac:dyDescent="0.25">
      <c r="A567" s="141" t="s">
        <v>1163</v>
      </c>
      <c r="B567" s="140" t="s">
        <v>42</v>
      </c>
      <c r="C567" s="140" t="s">
        <v>1070</v>
      </c>
      <c r="D567" s="140" t="s">
        <v>1162</v>
      </c>
      <c r="E567" s="187"/>
      <c r="F567" s="139">
        <v>14338106.15</v>
      </c>
      <c r="G567" s="139">
        <v>14151484.289999999</v>
      </c>
      <c r="H567" s="138">
        <v>14151484.289999999</v>
      </c>
    </row>
    <row r="568" spans="1:8" ht="38.25" outlineLevel="7" x14ac:dyDescent="0.25">
      <c r="A568" s="186" t="s">
        <v>542</v>
      </c>
      <c r="B568" s="185" t="s">
        <v>42</v>
      </c>
      <c r="C568" s="185" t="s">
        <v>1070</v>
      </c>
      <c r="D568" s="185" t="s">
        <v>1162</v>
      </c>
      <c r="E568" s="185" t="s">
        <v>541</v>
      </c>
      <c r="F568" s="184">
        <v>14322106.15</v>
      </c>
      <c r="G568" s="184">
        <v>14151484.289999999</v>
      </c>
      <c r="H568" s="183">
        <v>14151484.289999999</v>
      </c>
    </row>
    <row r="569" spans="1:8" outlineLevel="7" x14ac:dyDescent="0.25">
      <c r="A569" s="186" t="s">
        <v>442</v>
      </c>
      <c r="B569" s="185" t="s">
        <v>42</v>
      </c>
      <c r="C569" s="185" t="s">
        <v>1070</v>
      </c>
      <c r="D569" s="185" t="s">
        <v>1162</v>
      </c>
      <c r="E569" s="185" t="s">
        <v>440</v>
      </c>
      <c r="F569" s="184">
        <v>16000</v>
      </c>
      <c r="G569" s="184">
        <v>0</v>
      </c>
      <c r="H569" s="183">
        <v>0</v>
      </c>
    </row>
    <row r="570" spans="1:8" outlineLevel="1" x14ac:dyDescent="0.25">
      <c r="A570" s="166" t="s">
        <v>798</v>
      </c>
      <c r="B570" s="165" t="s">
        <v>42</v>
      </c>
      <c r="C570" s="165" t="s">
        <v>797</v>
      </c>
      <c r="D570" s="164"/>
      <c r="E570" s="164"/>
      <c r="F570" s="163">
        <v>951722679.38</v>
      </c>
      <c r="G570" s="163">
        <v>954526968.35000002</v>
      </c>
      <c r="H570" s="162">
        <v>965333033.62</v>
      </c>
    </row>
    <row r="571" spans="1:8" outlineLevel="2" x14ac:dyDescent="0.25">
      <c r="A571" s="161" t="s">
        <v>796</v>
      </c>
      <c r="B571" s="160" t="s">
        <v>42</v>
      </c>
      <c r="C571" s="160" t="s">
        <v>780</v>
      </c>
      <c r="D571" s="159"/>
      <c r="E571" s="159"/>
      <c r="F571" s="158">
        <v>397962367.29000002</v>
      </c>
      <c r="G571" s="158">
        <v>406169774.88999999</v>
      </c>
      <c r="H571" s="157">
        <v>412330674.88</v>
      </c>
    </row>
    <row r="572" spans="1:8" ht="25.5" outlineLevel="3" x14ac:dyDescent="0.25">
      <c r="A572" s="156" t="s">
        <v>516</v>
      </c>
      <c r="B572" s="155" t="s">
        <v>42</v>
      </c>
      <c r="C572" s="155" t="s">
        <v>780</v>
      </c>
      <c r="D572" s="155" t="s">
        <v>515</v>
      </c>
      <c r="E572" s="154"/>
      <c r="F572" s="153">
        <v>397962367.29000002</v>
      </c>
      <c r="G572" s="153">
        <v>406169774.88999999</v>
      </c>
      <c r="H572" s="152">
        <v>412330674.88</v>
      </c>
    </row>
    <row r="573" spans="1:8" outlineLevel="4" x14ac:dyDescent="0.25">
      <c r="A573" s="151" t="s">
        <v>668</v>
      </c>
      <c r="B573" s="150" t="s">
        <v>42</v>
      </c>
      <c r="C573" s="150" t="s">
        <v>780</v>
      </c>
      <c r="D573" s="150" t="s">
        <v>667</v>
      </c>
      <c r="E573" s="149"/>
      <c r="F573" s="148">
        <v>334408.78000000003</v>
      </c>
      <c r="G573" s="148">
        <v>200075.45</v>
      </c>
      <c r="H573" s="147">
        <v>200075.45</v>
      </c>
    </row>
    <row r="574" spans="1:8" outlineLevel="5" x14ac:dyDescent="0.25">
      <c r="A574" s="146" t="s">
        <v>725</v>
      </c>
      <c r="B574" s="145" t="s">
        <v>42</v>
      </c>
      <c r="C574" s="145" t="s">
        <v>780</v>
      </c>
      <c r="D574" s="145" t="s">
        <v>724</v>
      </c>
      <c r="E574" s="144"/>
      <c r="F574" s="143">
        <v>134333.32999999999</v>
      </c>
      <c r="G574" s="143">
        <v>0</v>
      </c>
      <c r="H574" s="142">
        <v>0</v>
      </c>
    </row>
    <row r="575" spans="1:8" outlineLevel="6" x14ac:dyDescent="0.25">
      <c r="A575" s="141" t="s">
        <v>723</v>
      </c>
      <c r="B575" s="140" t="s">
        <v>42</v>
      </c>
      <c r="C575" s="140" t="s">
        <v>780</v>
      </c>
      <c r="D575" s="140" t="s">
        <v>722</v>
      </c>
      <c r="E575" s="187"/>
      <c r="F575" s="139">
        <v>134333.32999999999</v>
      </c>
      <c r="G575" s="139">
        <v>0</v>
      </c>
      <c r="H575" s="138">
        <v>0</v>
      </c>
    </row>
    <row r="576" spans="1:8" ht="25.5" outlineLevel="7" x14ac:dyDescent="0.25">
      <c r="A576" s="186" t="s">
        <v>411</v>
      </c>
      <c r="B576" s="185" t="s">
        <v>42</v>
      </c>
      <c r="C576" s="185" t="s">
        <v>780</v>
      </c>
      <c r="D576" s="185" t="s">
        <v>722</v>
      </c>
      <c r="E576" s="185" t="s">
        <v>408</v>
      </c>
      <c r="F576" s="184">
        <v>134333.32999999999</v>
      </c>
      <c r="G576" s="184">
        <v>0</v>
      </c>
      <c r="H576" s="183">
        <v>0</v>
      </c>
    </row>
    <row r="577" spans="1:8" outlineLevel="5" x14ac:dyDescent="0.25">
      <c r="A577" s="146" t="s">
        <v>793</v>
      </c>
      <c r="B577" s="145" t="s">
        <v>42</v>
      </c>
      <c r="C577" s="145" t="s">
        <v>780</v>
      </c>
      <c r="D577" s="145" t="s">
        <v>792</v>
      </c>
      <c r="E577" s="144"/>
      <c r="F577" s="143">
        <v>200075.45</v>
      </c>
      <c r="G577" s="143">
        <v>200075.45</v>
      </c>
      <c r="H577" s="142">
        <v>200075.45</v>
      </c>
    </row>
    <row r="578" spans="1:8" ht="25.5" outlineLevel="6" x14ac:dyDescent="0.25">
      <c r="A578" s="141" t="s">
        <v>791</v>
      </c>
      <c r="B578" s="140" t="s">
        <v>42</v>
      </c>
      <c r="C578" s="140" t="s">
        <v>780</v>
      </c>
      <c r="D578" s="140" t="s">
        <v>790</v>
      </c>
      <c r="E578" s="187"/>
      <c r="F578" s="139">
        <v>200075.45</v>
      </c>
      <c r="G578" s="139">
        <v>200075.45</v>
      </c>
      <c r="H578" s="138">
        <v>200075.45</v>
      </c>
    </row>
    <row r="579" spans="1:8" outlineLevel="7" x14ac:dyDescent="0.25">
      <c r="A579" s="186" t="s">
        <v>442</v>
      </c>
      <c r="B579" s="185" t="s">
        <v>42</v>
      </c>
      <c r="C579" s="185" t="s">
        <v>780</v>
      </c>
      <c r="D579" s="185" t="s">
        <v>790</v>
      </c>
      <c r="E579" s="185" t="s">
        <v>440</v>
      </c>
      <c r="F579" s="184">
        <v>200075.45</v>
      </c>
      <c r="G579" s="184">
        <v>200075.45</v>
      </c>
      <c r="H579" s="183">
        <v>200075.45</v>
      </c>
    </row>
    <row r="580" spans="1:8" ht="25.5" outlineLevel="4" x14ac:dyDescent="0.25">
      <c r="A580" s="151" t="s">
        <v>514</v>
      </c>
      <c r="B580" s="150" t="s">
        <v>42</v>
      </c>
      <c r="C580" s="150" t="s">
        <v>780</v>
      </c>
      <c r="D580" s="150" t="s">
        <v>513</v>
      </c>
      <c r="E580" s="149"/>
      <c r="F580" s="148">
        <v>397627958.50999999</v>
      </c>
      <c r="G580" s="148">
        <v>405969699.44</v>
      </c>
      <c r="H580" s="147">
        <v>412130599.43000001</v>
      </c>
    </row>
    <row r="581" spans="1:8" outlineLevel="5" x14ac:dyDescent="0.25">
      <c r="A581" s="146" t="s">
        <v>512</v>
      </c>
      <c r="B581" s="145" t="s">
        <v>42</v>
      </c>
      <c r="C581" s="145" t="s">
        <v>780</v>
      </c>
      <c r="D581" s="145" t="s">
        <v>511</v>
      </c>
      <c r="E581" s="144"/>
      <c r="F581" s="143">
        <v>397627958.50999999</v>
      </c>
      <c r="G581" s="143">
        <v>405969699.44</v>
      </c>
      <c r="H581" s="142">
        <v>412130599.43000001</v>
      </c>
    </row>
    <row r="582" spans="1:8" ht="25.5" outlineLevel="6" x14ac:dyDescent="0.25">
      <c r="A582" s="141" t="s">
        <v>431</v>
      </c>
      <c r="B582" s="140" t="s">
        <v>42</v>
      </c>
      <c r="C582" s="140" t="s">
        <v>780</v>
      </c>
      <c r="D582" s="140" t="s">
        <v>789</v>
      </c>
      <c r="E582" s="187"/>
      <c r="F582" s="139">
        <v>2744000</v>
      </c>
      <c r="G582" s="139">
        <v>0</v>
      </c>
      <c r="H582" s="138">
        <v>0</v>
      </c>
    </row>
    <row r="583" spans="1:8" ht="25.5" outlineLevel="7" x14ac:dyDescent="0.25">
      <c r="A583" s="186" t="s">
        <v>411</v>
      </c>
      <c r="B583" s="185" t="s">
        <v>42</v>
      </c>
      <c r="C583" s="185" t="s">
        <v>780</v>
      </c>
      <c r="D583" s="185" t="s">
        <v>789</v>
      </c>
      <c r="E583" s="185" t="s">
        <v>408</v>
      </c>
      <c r="F583" s="184">
        <v>2744000</v>
      </c>
      <c r="G583" s="184">
        <v>0</v>
      </c>
      <c r="H583" s="183">
        <v>0</v>
      </c>
    </row>
    <row r="584" spans="1:8" outlineLevel="6" x14ac:dyDescent="0.25">
      <c r="A584" s="141" t="s">
        <v>788</v>
      </c>
      <c r="B584" s="140" t="s">
        <v>42</v>
      </c>
      <c r="C584" s="140" t="s">
        <v>780</v>
      </c>
      <c r="D584" s="140" t="s">
        <v>787</v>
      </c>
      <c r="E584" s="187"/>
      <c r="F584" s="139">
        <v>88033018.489999995</v>
      </c>
      <c r="G584" s="139">
        <v>85850426.790000007</v>
      </c>
      <c r="H584" s="138">
        <v>85850426.790000007</v>
      </c>
    </row>
    <row r="585" spans="1:8" ht="25.5" outlineLevel="7" x14ac:dyDescent="0.25">
      <c r="A585" s="186" t="s">
        <v>411</v>
      </c>
      <c r="B585" s="185" t="s">
        <v>42</v>
      </c>
      <c r="C585" s="185" t="s">
        <v>780</v>
      </c>
      <c r="D585" s="185" t="s">
        <v>787</v>
      </c>
      <c r="E585" s="185" t="s">
        <v>408</v>
      </c>
      <c r="F585" s="184">
        <v>88033018.489999995</v>
      </c>
      <c r="G585" s="184">
        <v>85850426.790000007</v>
      </c>
      <c r="H585" s="183">
        <v>85850426.790000007</v>
      </c>
    </row>
    <row r="586" spans="1:8" outlineLevel="6" x14ac:dyDescent="0.25">
      <c r="A586" s="141" t="s">
        <v>786</v>
      </c>
      <c r="B586" s="140" t="s">
        <v>42</v>
      </c>
      <c r="C586" s="140" t="s">
        <v>780</v>
      </c>
      <c r="D586" s="140" t="s">
        <v>785</v>
      </c>
      <c r="E586" s="187"/>
      <c r="F586" s="139">
        <v>81000</v>
      </c>
      <c r="G586" s="139">
        <v>0</v>
      </c>
      <c r="H586" s="138">
        <v>0</v>
      </c>
    </row>
    <row r="587" spans="1:8" outlineLevel="7" x14ac:dyDescent="0.25">
      <c r="A587" s="186" t="s">
        <v>442</v>
      </c>
      <c r="B587" s="185" t="s">
        <v>42</v>
      </c>
      <c r="C587" s="185" t="s">
        <v>780</v>
      </c>
      <c r="D587" s="185" t="s">
        <v>785</v>
      </c>
      <c r="E587" s="185" t="s">
        <v>440</v>
      </c>
      <c r="F587" s="184">
        <v>81000</v>
      </c>
      <c r="G587" s="184">
        <v>0</v>
      </c>
      <c r="H587" s="183">
        <v>0</v>
      </c>
    </row>
    <row r="588" spans="1:8" ht="25.5" outlineLevel="6" x14ac:dyDescent="0.25">
      <c r="A588" s="141" t="s">
        <v>116</v>
      </c>
      <c r="B588" s="140" t="s">
        <v>42</v>
      </c>
      <c r="C588" s="140" t="s">
        <v>780</v>
      </c>
      <c r="D588" s="140" t="s">
        <v>784</v>
      </c>
      <c r="E588" s="187"/>
      <c r="F588" s="139">
        <v>22036932</v>
      </c>
      <c r="G588" s="139">
        <v>22036932</v>
      </c>
      <c r="H588" s="138">
        <v>22036932</v>
      </c>
    </row>
    <row r="589" spans="1:8" ht="25.5" outlineLevel="7" x14ac:dyDescent="0.25">
      <c r="A589" s="186" t="s">
        <v>411</v>
      </c>
      <c r="B589" s="185" t="s">
        <v>42</v>
      </c>
      <c r="C589" s="185" t="s">
        <v>780</v>
      </c>
      <c r="D589" s="185" t="s">
        <v>784</v>
      </c>
      <c r="E589" s="185" t="s">
        <v>408</v>
      </c>
      <c r="F589" s="184">
        <v>22036932</v>
      </c>
      <c r="G589" s="184">
        <v>22036932</v>
      </c>
      <c r="H589" s="183">
        <v>22036932</v>
      </c>
    </row>
    <row r="590" spans="1:8" ht="25.5" outlineLevel="6" x14ac:dyDescent="0.25">
      <c r="A590" s="141" t="s">
        <v>745</v>
      </c>
      <c r="B590" s="140" t="s">
        <v>42</v>
      </c>
      <c r="C590" s="140" t="s">
        <v>780</v>
      </c>
      <c r="D590" s="140" t="s">
        <v>783</v>
      </c>
      <c r="E590" s="187"/>
      <c r="F590" s="139">
        <v>250670600</v>
      </c>
      <c r="G590" s="139">
        <v>264191300</v>
      </c>
      <c r="H590" s="138">
        <v>270352200</v>
      </c>
    </row>
    <row r="591" spans="1:8" ht="25.5" outlineLevel="7" x14ac:dyDescent="0.25">
      <c r="A591" s="186" t="s">
        <v>411</v>
      </c>
      <c r="B591" s="185" t="s">
        <v>42</v>
      </c>
      <c r="C591" s="185" t="s">
        <v>780</v>
      </c>
      <c r="D591" s="185" t="s">
        <v>783</v>
      </c>
      <c r="E591" s="185" t="s">
        <v>408</v>
      </c>
      <c r="F591" s="184">
        <v>250670600</v>
      </c>
      <c r="G591" s="184">
        <v>264191300</v>
      </c>
      <c r="H591" s="183">
        <v>270352200</v>
      </c>
    </row>
    <row r="592" spans="1:8" ht="38.25" outlineLevel="6" x14ac:dyDescent="0.25">
      <c r="A592" s="141" t="s">
        <v>693</v>
      </c>
      <c r="B592" s="140" t="s">
        <v>42</v>
      </c>
      <c r="C592" s="140" t="s">
        <v>780</v>
      </c>
      <c r="D592" s="140" t="s">
        <v>782</v>
      </c>
      <c r="E592" s="187"/>
      <c r="F592" s="139">
        <v>171367.38</v>
      </c>
      <c r="G592" s="139">
        <v>0</v>
      </c>
      <c r="H592" s="138">
        <v>0</v>
      </c>
    </row>
    <row r="593" spans="1:8" ht="25.5" outlineLevel="7" x14ac:dyDescent="0.25">
      <c r="A593" s="186" t="s">
        <v>411</v>
      </c>
      <c r="B593" s="185" t="s">
        <v>42</v>
      </c>
      <c r="C593" s="185" t="s">
        <v>780</v>
      </c>
      <c r="D593" s="185" t="s">
        <v>782</v>
      </c>
      <c r="E593" s="185" t="s">
        <v>408</v>
      </c>
      <c r="F593" s="184">
        <v>171367.38</v>
      </c>
      <c r="G593" s="184">
        <v>0</v>
      </c>
      <c r="H593" s="183">
        <v>0</v>
      </c>
    </row>
    <row r="594" spans="1:8" ht="38.25" outlineLevel="6" x14ac:dyDescent="0.25">
      <c r="A594" s="141" t="s">
        <v>427</v>
      </c>
      <c r="B594" s="140" t="s">
        <v>42</v>
      </c>
      <c r="C594" s="140" t="s">
        <v>780</v>
      </c>
      <c r="D594" s="140" t="s">
        <v>781</v>
      </c>
      <c r="E594" s="187"/>
      <c r="F594" s="139">
        <v>22180757.640000001</v>
      </c>
      <c r="G594" s="139">
        <v>22180757.649999999</v>
      </c>
      <c r="H594" s="138">
        <v>22180757.640000001</v>
      </c>
    </row>
    <row r="595" spans="1:8" ht="25.5" outlineLevel="7" x14ac:dyDescent="0.25">
      <c r="A595" s="186" t="s">
        <v>411</v>
      </c>
      <c r="B595" s="185" t="s">
        <v>42</v>
      </c>
      <c r="C595" s="185" t="s">
        <v>780</v>
      </c>
      <c r="D595" s="185" t="s">
        <v>781</v>
      </c>
      <c r="E595" s="185" t="s">
        <v>408</v>
      </c>
      <c r="F595" s="184">
        <v>22180757.640000001</v>
      </c>
      <c r="G595" s="184">
        <v>22180757.649999999</v>
      </c>
      <c r="H595" s="183">
        <v>22180757.640000001</v>
      </c>
    </row>
    <row r="596" spans="1:8" ht="25.5" outlineLevel="6" x14ac:dyDescent="0.25">
      <c r="A596" s="141" t="s">
        <v>593</v>
      </c>
      <c r="B596" s="140" t="s">
        <v>42</v>
      </c>
      <c r="C596" s="140" t="s">
        <v>780</v>
      </c>
      <c r="D596" s="140" t="s">
        <v>779</v>
      </c>
      <c r="E596" s="187"/>
      <c r="F596" s="139">
        <v>11710283</v>
      </c>
      <c r="G596" s="139">
        <v>11710283</v>
      </c>
      <c r="H596" s="138">
        <v>11710283</v>
      </c>
    </row>
    <row r="597" spans="1:8" ht="25.5" outlineLevel="7" x14ac:dyDescent="0.25">
      <c r="A597" s="186" t="s">
        <v>411</v>
      </c>
      <c r="B597" s="185" t="s">
        <v>42</v>
      </c>
      <c r="C597" s="185" t="s">
        <v>780</v>
      </c>
      <c r="D597" s="185" t="s">
        <v>779</v>
      </c>
      <c r="E597" s="185" t="s">
        <v>408</v>
      </c>
      <c r="F597" s="184">
        <v>11710283</v>
      </c>
      <c r="G597" s="184">
        <v>11710283</v>
      </c>
      <c r="H597" s="183">
        <v>11710283</v>
      </c>
    </row>
    <row r="598" spans="1:8" outlineLevel="2" x14ac:dyDescent="0.25">
      <c r="A598" s="161" t="s">
        <v>778</v>
      </c>
      <c r="B598" s="160" t="s">
        <v>42</v>
      </c>
      <c r="C598" s="160" t="s">
        <v>736</v>
      </c>
      <c r="D598" s="159"/>
      <c r="E598" s="159"/>
      <c r="F598" s="158">
        <v>426914001.45999998</v>
      </c>
      <c r="G598" s="158">
        <v>423560704.35000002</v>
      </c>
      <c r="H598" s="157">
        <v>428205869.63</v>
      </c>
    </row>
    <row r="599" spans="1:8" ht="25.5" outlineLevel="3" x14ac:dyDescent="0.25">
      <c r="A599" s="156" t="s">
        <v>489</v>
      </c>
      <c r="B599" s="155" t="s">
        <v>42</v>
      </c>
      <c r="C599" s="155" t="s">
        <v>736</v>
      </c>
      <c r="D599" s="155" t="s">
        <v>488</v>
      </c>
      <c r="E599" s="154"/>
      <c r="F599" s="153">
        <v>3077478.36</v>
      </c>
      <c r="G599" s="153">
        <v>3105578.36</v>
      </c>
      <c r="H599" s="152">
        <v>3105578.36</v>
      </c>
    </row>
    <row r="600" spans="1:8" ht="25.5" outlineLevel="5" x14ac:dyDescent="0.25">
      <c r="A600" s="146" t="s">
        <v>487</v>
      </c>
      <c r="B600" s="145" t="s">
        <v>42</v>
      </c>
      <c r="C600" s="145" t="s">
        <v>736</v>
      </c>
      <c r="D600" s="145" t="s">
        <v>486</v>
      </c>
      <c r="E600" s="144"/>
      <c r="F600" s="143">
        <v>2719118.36</v>
      </c>
      <c r="G600" s="143">
        <v>2747218.36</v>
      </c>
      <c r="H600" s="142">
        <v>2747218.36</v>
      </c>
    </row>
    <row r="601" spans="1:8" ht="38.25" outlineLevel="6" x14ac:dyDescent="0.25">
      <c r="A601" s="141" t="s">
        <v>113</v>
      </c>
      <c r="B601" s="140" t="s">
        <v>42</v>
      </c>
      <c r="C601" s="140" t="s">
        <v>736</v>
      </c>
      <c r="D601" s="140" t="s">
        <v>777</v>
      </c>
      <c r="E601" s="187"/>
      <c r="F601" s="139">
        <v>702200</v>
      </c>
      <c r="G601" s="139">
        <v>730300</v>
      </c>
      <c r="H601" s="138">
        <v>730300</v>
      </c>
    </row>
    <row r="602" spans="1:8" ht="25.5" outlineLevel="7" x14ac:dyDescent="0.25">
      <c r="A602" s="186" t="s">
        <v>411</v>
      </c>
      <c r="B602" s="185" t="s">
        <v>42</v>
      </c>
      <c r="C602" s="185" t="s">
        <v>736</v>
      </c>
      <c r="D602" s="185" t="s">
        <v>777</v>
      </c>
      <c r="E602" s="185" t="s">
        <v>408</v>
      </c>
      <c r="F602" s="184">
        <v>702200</v>
      </c>
      <c r="G602" s="184">
        <v>730300</v>
      </c>
      <c r="H602" s="183">
        <v>730300</v>
      </c>
    </row>
    <row r="603" spans="1:8" ht="38.25" outlineLevel="6" x14ac:dyDescent="0.25">
      <c r="A603" s="141" t="s">
        <v>776</v>
      </c>
      <c r="B603" s="140" t="s">
        <v>42</v>
      </c>
      <c r="C603" s="140" t="s">
        <v>736</v>
      </c>
      <c r="D603" s="140" t="s">
        <v>775</v>
      </c>
      <c r="E603" s="187"/>
      <c r="F603" s="139">
        <v>1643773.8</v>
      </c>
      <c r="G603" s="139">
        <v>1643773.8</v>
      </c>
      <c r="H603" s="138">
        <v>1643773.8</v>
      </c>
    </row>
    <row r="604" spans="1:8" ht="25.5" outlineLevel="7" x14ac:dyDescent="0.25">
      <c r="A604" s="186" t="s">
        <v>411</v>
      </c>
      <c r="B604" s="185" t="s">
        <v>42</v>
      </c>
      <c r="C604" s="185" t="s">
        <v>736</v>
      </c>
      <c r="D604" s="185" t="s">
        <v>775</v>
      </c>
      <c r="E604" s="185" t="s">
        <v>408</v>
      </c>
      <c r="F604" s="184">
        <v>1643773.8</v>
      </c>
      <c r="G604" s="184">
        <v>1643773.8</v>
      </c>
      <c r="H604" s="183">
        <v>1643773.8</v>
      </c>
    </row>
    <row r="605" spans="1:8" ht="38.25" outlineLevel="6" x14ac:dyDescent="0.25">
      <c r="A605" s="141" t="s">
        <v>774</v>
      </c>
      <c r="B605" s="140" t="s">
        <v>42</v>
      </c>
      <c r="C605" s="140" t="s">
        <v>736</v>
      </c>
      <c r="D605" s="140" t="s">
        <v>773</v>
      </c>
      <c r="E605" s="187"/>
      <c r="F605" s="139">
        <v>373144.56</v>
      </c>
      <c r="G605" s="139">
        <v>373144.56</v>
      </c>
      <c r="H605" s="138">
        <v>373144.56</v>
      </c>
    </row>
    <row r="606" spans="1:8" ht="25.5" outlineLevel="7" x14ac:dyDescent="0.25">
      <c r="A606" s="186" t="s">
        <v>411</v>
      </c>
      <c r="B606" s="185" t="s">
        <v>42</v>
      </c>
      <c r="C606" s="185" t="s">
        <v>736</v>
      </c>
      <c r="D606" s="185" t="s">
        <v>773</v>
      </c>
      <c r="E606" s="185" t="s">
        <v>408</v>
      </c>
      <c r="F606" s="184">
        <v>373144.56</v>
      </c>
      <c r="G606" s="184">
        <v>373144.56</v>
      </c>
      <c r="H606" s="183">
        <v>373144.56</v>
      </c>
    </row>
    <row r="607" spans="1:8" outlineLevel="5" x14ac:dyDescent="0.25">
      <c r="A607" s="146" t="s">
        <v>772</v>
      </c>
      <c r="B607" s="145" t="s">
        <v>42</v>
      </c>
      <c r="C607" s="145" t="s">
        <v>736</v>
      </c>
      <c r="D607" s="145" t="s">
        <v>771</v>
      </c>
      <c r="E607" s="144"/>
      <c r="F607" s="143">
        <v>358360</v>
      </c>
      <c r="G607" s="143">
        <v>358360</v>
      </c>
      <c r="H607" s="142">
        <v>358360</v>
      </c>
    </row>
    <row r="608" spans="1:8" outlineLevel="6" x14ac:dyDescent="0.25">
      <c r="A608" s="141" t="s">
        <v>770</v>
      </c>
      <c r="B608" s="140" t="s">
        <v>42</v>
      </c>
      <c r="C608" s="140" t="s">
        <v>736</v>
      </c>
      <c r="D608" s="140" t="s">
        <v>769</v>
      </c>
      <c r="E608" s="187"/>
      <c r="F608" s="139">
        <v>358360</v>
      </c>
      <c r="G608" s="139">
        <v>358360</v>
      </c>
      <c r="H608" s="138">
        <v>358360</v>
      </c>
    </row>
    <row r="609" spans="1:8" ht="25.5" outlineLevel="7" x14ac:dyDescent="0.25">
      <c r="A609" s="186" t="s">
        <v>411</v>
      </c>
      <c r="B609" s="185" t="s">
        <v>42</v>
      </c>
      <c r="C609" s="185" t="s">
        <v>736</v>
      </c>
      <c r="D609" s="185" t="s">
        <v>769</v>
      </c>
      <c r="E609" s="185" t="s">
        <v>408</v>
      </c>
      <c r="F609" s="184">
        <v>358360</v>
      </c>
      <c r="G609" s="184">
        <v>358360</v>
      </c>
      <c r="H609" s="183">
        <v>358360</v>
      </c>
    </row>
    <row r="610" spans="1:8" ht="25.5" outlineLevel="3" x14ac:dyDescent="0.25">
      <c r="A610" s="156" t="s">
        <v>548</v>
      </c>
      <c r="B610" s="155" t="s">
        <v>42</v>
      </c>
      <c r="C610" s="155" t="s">
        <v>736</v>
      </c>
      <c r="D610" s="155" t="s">
        <v>547</v>
      </c>
      <c r="E610" s="154"/>
      <c r="F610" s="153">
        <v>3647837.63</v>
      </c>
      <c r="G610" s="153">
        <v>2516402</v>
      </c>
      <c r="H610" s="152">
        <v>2516402</v>
      </c>
    </row>
    <row r="611" spans="1:8" outlineLevel="4" x14ac:dyDescent="0.25">
      <c r="A611" s="151" t="s">
        <v>731</v>
      </c>
      <c r="B611" s="150" t="s">
        <v>42</v>
      </c>
      <c r="C611" s="150" t="s">
        <v>736</v>
      </c>
      <c r="D611" s="150" t="s">
        <v>730</v>
      </c>
      <c r="E611" s="149"/>
      <c r="F611" s="148">
        <v>3647837.63</v>
      </c>
      <c r="G611" s="148">
        <v>2516402</v>
      </c>
      <c r="H611" s="147">
        <v>2516402</v>
      </c>
    </row>
    <row r="612" spans="1:8" ht="25.5" outlineLevel="5" x14ac:dyDescent="0.25">
      <c r="A612" s="146" t="s">
        <v>729</v>
      </c>
      <c r="B612" s="145" t="s">
        <v>42</v>
      </c>
      <c r="C612" s="145" t="s">
        <v>736</v>
      </c>
      <c r="D612" s="145" t="s">
        <v>728</v>
      </c>
      <c r="E612" s="144"/>
      <c r="F612" s="143">
        <v>3647837.63</v>
      </c>
      <c r="G612" s="143">
        <v>2516402</v>
      </c>
      <c r="H612" s="142">
        <v>2516402</v>
      </c>
    </row>
    <row r="613" spans="1:8" ht="25.5" outlineLevel="6" x14ac:dyDescent="0.25">
      <c r="A613" s="141" t="s">
        <v>727</v>
      </c>
      <c r="B613" s="140" t="s">
        <v>42</v>
      </c>
      <c r="C613" s="140" t="s">
        <v>736</v>
      </c>
      <c r="D613" s="140" t="s">
        <v>726</v>
      </c>
      <c r="E613" s="187"/>
      <c r="F613" s="139">
        <v>3647837.63</v>
      </c>
      <c r="G613" s="139">
        <v>2516402</v>
      </c>
      <c r="H613" s="138">
        <v>2516402</v>
      </c>
    </row>
    <row r="614" spans="1:8" ht="25.5" outlineLevel="7" x14ac:dyDescent="0.25">
      <c r="A614" s="186" t="s">
        <v>411</v>
      </c>
      <c r="B614" s="185" t="s">
        <v>42</v>
      </c>
      <c r="C614" s="185" t="s">
        <v>736</v>
      </c>
      <c r="D614" s="185" t="s">
        <v>726</v>
      </c>
      <c r="E614" s="185" t="s">
        <v>408</v>
      </c>
      <c r="F614" s="184">
        <v>3647837.63</v>
      </c>
      <c r="G614" s="184">
        <v>2516402</v>
      </c>
      <c r="H614" s="183">
        <v>2516402</v>
      </c>
    </row>
    <row r="615" spans="1:8" ht="25.5" outlineLevel="3" x14ac:dyDescent="0.25">
      <c r="A615" s="156" t="s">
        <v>516</v>
      </c>
      <c r="B615" s="155" t="s">
        <v>42</v>
      </c>
      <c r="C615" s="155" t="s">
        <v>736</v>
      </c>
      <c r="D615" s="155" t="s">
        <v>515</v>
      </c>
      <c r="E615" s="154"/>
      <c r="F615" s="153">
        <v>420188685.47000003</v>
      </c>
      <c r="G615" s="153">
        <v>417938723.99000001</v>
      </c>
      <c r="H615" s="152">
        <v>422583889.26999998</v>
      </c>
    </row>
    <row r="616" spans="1:8" outlineLevel="4" x14ac:dyDescent="0.25">
      <c r="A616" s="151" t="s">
        <v>668</v>
      </c>
      <c r="B616" s="150" t="s">
        <v>42</v>
      </c>
      <c r="C616" s="150" t="s">
        <v>736</v>
      </c>
      <c r="D616" s="150" t="s">
        <v>667</v>
      </c>
      <c r="E616" s="149"/>
      <c r="F616" s="148">
        <v>4376648.2300000004</v>
      </c>
      <c r="G616" s="148">
        <v>3106970.56</v>
      </c>
      <c r="H616" s="147">
        <v>3106970.56</v>
      </c>
    </row>
    <row r="617" spans="1:8" outlineLevel="5" x14ac:dyDescent="0.25">
      <c r="A617" s="146" t="s">
        <v>725</v>
      </c>
      <c r="B617" s="145" t="s">
        <v>42</v>
      </c>
      <c r="C617" s="145" t="s">
        <v>736</v>
      </c>
      <c r="D617" s="145" t="s">
        <v>724</v>
      </c>
      <c r="E617" s="144"/>
      <c r="F617" s="143">
        <v>3847874.34</v>
      </c>
      <c r="G617" s="143">
        <v>2704726.67</v>
      </c>
      <c r="H617" s="142">
        <v>2704726.67</v>
      </c>
    </row>
    <row r="618" spans="1:8" outlineLevel="6" x14ac:dyDescent="0.25">
      <c r="A618" s="141" t="s">
        <v>768</v>
      </c>
      <c r="B618" s="140" t="s">
        <v>42</v>
      </c>
      <c r="C618" s="140" t="s">
        <v>736</v>
      </c>
      <c r="D618" s="140" t="s">
        <v>767</v>
      </c>
      <c r="E618" s="187"/>
      <c r="F618" s="139">
        <v>1707860</v>
      </c>
      <c r="G618" s="139">
        <v>1707860</v>
      </c>
      <c r="H618" s="138">
        <v>1707860</v>
      </c>
    </row>
    <row r="619" spans="1:8" ht="25.5" outlineLevel="7" x14ac:dyDescent="0.25">
      <c r="A619" s="186" t="s">
        <v>411</v>
      </c>
      <c r="B619" s="185" t="s">
        <v>42</v>
      </c>
      <c r="C619" s="185" t="s">
        <v>736</v>
      </c>
      <c r="D619" s="185" t="s">
        <v>767</v>
      </c>
      <c r="E619" s="185" t="s">
        <v>408</v>
      </c>
      <c r="F619" s="184">
        <v>1707860</v>
      </c>
      <c r="G619" s="184">
        <v>1707860</v>
      </c>
      <c r="H619" s="183">
        <v>1707860</v>
      </c>
    </row>
    <row r="620" spans="1:8" outlineLevel="6" x14ac:dyDescent="0.25">
      <c r="A620" s="141" t="s">
        <v>723</v>
      </c>
      <c r="B620" s="140" t="s">
        <v>42</v>
      </c>
      <c r="C620" s="140" t="s">
        <v>736</v>
      </c>
      <c r="D620" s="140" t="s">
        <v>722</v>
      </c>
      <c r="E620" s="187"/>
      <c r="F620" s="139">
        <v>462866.67</v>
      </c>
      <c r="G620" s="139">
        <v>0</v>
      </c>
      <c r="H620" s="138">
        <v>0</v>
      </c>
    </row>
    <row r="621" spans="1:8" ht="25.5" outlineLevel="7" x14ac:dyDescent="0.25">
      <c r="A621" s="186" t="s">
        <v>411</v>
      </c>
      <c r="B621" s="185" t="s">
        <v>42</v>
      </c>
      <c r="C621" s="185" t="s">
        <v>736</v>
      </c>
      <c r="D621" s="185" t="s">
        <v>722</v>
      </c>
      <c r="E621" s="185" t="s">
        <v>408</v>
      </c>
      <c r="F621" s="184">
        <v>462866.67</v>
      </c>
      <c r="G621" s="184">
        <v>0</v>
      </c>
      <c r="H621" s="183">
        <v>0</v>
      </c>
    </row>
    <row r="622" spans="1:8" outlineLevel="6" x14ac:dyDescent="0.25">
      <c r="A622" s="141" t="s">
        <v>766</v>
      </c>
      <c r="B622" s="140" t="s">
        <v>42</v>
      </c>
      <c r="C622" s="140" t="s">
        <v>736</v>
      </c>
      <c r="D622" s="140" t="s">
        <v>765</v>
      </c>
      <c r="E622" s="187"/>
      <c r="F622" s="139">
        <v>1677147.67</v>
      </c>
      <c r="G622" s="139">
        <v>996866.67</v>
      </c>
      <c r="H622" s="138">
        <v>996866.67</v>
      </c>
    </row>
    <row r="623" spans="1:8" ht="25.5" outlineLevel="7" x14ac:dyDescent="0.25">
      <c r="A623" s="186" t="s">
        <v>411</v>
      </c>
      <c r="B623" s="185" t="s">
        <v>42</v>
      </c>
      <c r="C623" s="185" t="s">
        <v>736</v>
      </c>
      <c r="D623" s="185" t="s">
        <v>765</v>
      </c>
      <c r="E623" s="185" t="s">
        <v>408</v>
      </c>
      <c r="F623" s="184">
        <v>1677147.67</v>
      </c>
      <c r="G623" s="184">
        <v>996866.67</v>
      </c>
      <c r="H623" s="183">
        <v>996866.67</v>
      </c>
    </row>
    <row r="624" spans="1:8" outlineLevel="5" x14ac:dyDescent="0.25">
      <c r="A624" s="146" t="s">
        <v>660</v>
      </c>
      <c r="B624" s="145" t="s">
        <v>42</v>
      </c>
      <c r="C624" s="145" t="s">
        <v>736</v>
      </c>
      <c r="D624" s="145" t="s">
        <v>659</v>
      </c>
      <c r="E624" s="144"/>
      <c r="F624" s="143">
        <v>364523.89</v>
      </c>
      <c r="G624" s="143">
        <v>237993.89</v>
      </c>
      <c r="H624" s="142">
        <v>237993.89</v>
      </c>
    </row>
    <row r="625" spans="1:8" outlineLevel="6" x14ac:dyDescent="0.25">
      <c r="A625" s="141" t="s">
        <v>658</v>
      </c>
      <c r="B625" s="140" t="s">
        <v>42</v>
      </c>
      <c r="C625" s="140" t="s">
        <v>736</v>
      </c>
      <c r="D625" s="140" t="s">
        <v>657</v>
      </c>
      <c r="E625" s="187"/>
      <c r="F625" s="139">
        <v>126530</v>
      </c>
      <c r="G625" s="139">
        <v>0</v>
      </c>
      <c r="H625" s="138">
        <v>0</v>
      </c>
    </row>
    <row r="626" spans="1:8" ht="25.5" outlineLevel="7" x14ac:dyDescent="0.25">
      <c r="A626" s="186" t="s">
        <v>411</v>
      </c>
      <c r="B626" s="185" t="s">
        <v>42</v>
      </c>
      <c r="C626" s="185" t="s">
        <v>736</v>
      </c>
      <c r="D626" s="185" t="s">
        <v>657</v>
      </c>
      <c r="E626" s="185" t="s">
        <v>408</v>
      </c>
      <c r="F626" s="184">
        <v>126530</v>
      </c>
      <c r="G626" s="184">
        <v>0</v>
      </c>
      <c r="H626" s="183">
        <v>0</v>
      </c>
    </row>
    <row r="627" spans="1:8" outlineLevel="6" x14ac:dyDescent="0.25">
      <c r="A627" s="141" t="s">
        <v>760</v>
      </c>
      <c r="B627" s="140" t="s">
        <v>42</v>
      </c>
      <c r="C627" s="140" t="s">
        <v>736</v>
      </c>
      <c r="D627" s="140" t="s">
        <v>759</v>
      </c>
      <c r="E627" s="187"/>
      <c r="F627" s="139">
        <v>237993.89</v>
      </c>
      <c r="G627" s="139">
        <v>237993.89</v>
      </c>
      <c r="H627" s="138">
        <v>237993.89</v>
      </c>
    </row>
    <row r="628" spans="1:8" outlineLevel="7" x14ac:dyDescent="0.25">
      <c r="A628" s="186" t="s">
        <v>442</v>
      </c>
      <c r="B628" s="185" t="s">
        <v>42</v>
      </c>
      <c r="C628" s="185" t="s">
        <v>736</v>
      </c>
      <c r="D628" s="185" t="s">
        <v>759</v>
      </c>
      <c r="E628" s="185" t="s">
        <v>440</v>
      </c>
      <c r="F628" s="184">
        <v>62131.89</v>
      </c>
      <c r="G628" s="184">
        <v>62131.89</v>
      </c>
      <c r="H628" s="183">
        <v>62131.89</v>
      </c>
    </row>
    <row r="629" spans="1:8" outlineLevel="7" x14ac:dyDescent="0.25">
      <c r="A629" s="186" t="s">
        <v>478</v>
      </c>
      <c r="B629" s="185" t="s">
        <v>42</v>
      </c>
      <c r="C629" s="185" t="s">
        <v>736</v>
      </c>
      <c r="D629" s="185" t="s">
        <v>759</v>
      </c>
      <c r="E629" s="185" t="s">
        <v>476</v>
      </c>
      <c r="F629" s="184">
        <v>175862</v>
      </c>
      <c r="G629" s="184">
        <v>175862</v>
      </c>
      <c r="H629" s="183">
        <v>175862</v>
      </c>
    </row>
    <row r="630" spans="1:8" outlineLevel="5" x14ac:dyDescent="0.25">
      <c r="A630" s="146" t="s">
        <v>717</v>
      </c>
      <c r="B630" s="145" t="s">
        <v>42</v>
      </c>
      <c r="C630" s="145" t="s">
        <v>736</v>
      </c>
      <c r="D630" s="145" t="s">
        <v>716</v>
      </c>
      <c r="E630" s="144"/>
      <c r="F630" s="143">
        <v>164250</v>
      </c>
      <c r="G630" s="143">
        <v>164250</v>
      </c>
      <c r="H630" s="142">
        <v>164250</v>
      </c>
    </row>
    <row r="631" spans="1:8" outlineLevel="6" x14ac:dyDescent="0.25">
      <c r="A631" s="141" t="s">
        <v>713</v>
      </c>
      <c r="B631" s="140" t="s">
        <v>42</v>
      </c>
      <c r="C631" s="140" t="s">
        <v>736</v>
      </c>
      <c r="D631" s="140" t="s">
        <v>712</v>
      </c>
      <c r="E631" s="187"/>
      <c r="F631" s="139">
        <v>164250</v>
      </c>
      <c r="G631" s="139">
        <v>164250</v>
      </c>
      <c r="H631" s="138">
        <v>164250</v>
      </c>
    </row>
    <row r="632" spans="1:8" ht="25.5" outlineLevel="7" x14ac:dyDescent="0.25">
      <c r="A632" s="186" t="s">
        <v>411</v>
      </c>
      <c r="B632" s="185" t="s">
        <v>42</v>
      </c>
      <c r="C632" s="185" t="s">
        <v>736</v>
      </c>
      <c r="D632" s="185" t="s">
        <v>712</v>
      </c>
      <c r="E632" s="185" t="s">
        <v>408</v>
      </c>
      <c r="F632" s="184">
        <v>164250</v>
      </c>
      <c r="G632" s="184">
        <v>164250</v>
      </c>
      <c r="H632" s="183">
        <v>164250</v>
      </c>
    </row>
    <row r="633" spans="1:8" ht="25.5" outlineLevel="4" x14ac:dyDescent="0.25">
      <c r="A633" s="151" t="s">
        <v>514</v>
      </c>
      <c r="B633" s="150" t="s">
        <v>42</v>
      </c>
      <c r="C633" s="150" t="s">
        <v>736</v>
      </c>
      <c r="D633" s="150" t="s">
        <v>513</v>
      </c>
      <c r="E633" s="149"/>
      <c r="F633" s="148">
        <v>415812037.24000001</v>
      </c>
      <c r="G633" s="148">
        <v>414831753.43000001</v>
      </c>
      <c r="H633" s="147">
        <v>419476918.70999998</v>
      </c>
    </row>
    <row r="634" spans="1:8" ht="25.5" outlineLevel="5" x14ac:dyDescent="0.25">
      <c r="A634" s="146" t="s">
        <v>758</v>
      </c>
      <c r="B634" s="145" t="s">
        <v>42</v>
      </c>
      <c r="C634" s="145" t="s">
        <v>736</v>
      </c>
      <c r="D634" s="145" t="s">
        <v>757</v>
      </c>
      <c r="E634" s="144"/>
      <c r="F634" s="143">
        <v>369767678.56999999</v>
      </c>
      <c r="G634" s="143">
        <v>367388451.91000003</v>
      </c>
      <c r="H634" s="142">
        <v>371265190.64999998</v>
      </c>
    </row>
    <row r="635" spans="1:8" ht="25.5" outlineLevel="6" x14ac:dyDescent="0.25">
      <c r="A635" s="141" t="s">
        <v>431</v>
      </c>
      <c r="B635" s="140" t="s">
        <v>42</v>
      </c>
      <c r="C635" s="140" t="s">
        <v>736</v>
      </c>
      <c r="D635" s="140" t="s">
        <v>756</v>
      </c>
      <c r="E635" s="187"/>
      <c r="F635" s="139">
        <v>1725000</v>
      </c>
      <c r="G635" s="139">
        <v>0</v>
      </c>
      <c r="H635" s="138">
        <v>0</v>
      </c>
    </row>
    <row r="636" spans="1:8" ht="25.5" outlineLevel="7" x14ac:dyDescent="0.25">
      <c r="A636" s="186" t="s">
        <v>411</v>
      </c>
      <c r="B636" s="185" t="s">
        <v>42</v>
      </c>
      <c r="C636" s="185" t="s">
        <v>736</v>
      </c>
      <c r="D636" s="185" t="s">
        <v>756</v>
      </c>
      <c r="E636" s="185" t="s">
        <v>408</v>
      </c>
      <c r="F636" s="184">
        <v>1725000</v>
      </c>
      <c r="G636" s="184">
        <v>0</v>
      </c>
      <c r="H636" s="183">
        <v>0</v>
      </c>
    </row>
    <row r="637" spans="1:8" ht="25.5" outlineLevel="6" x14ac:dyDescent="0.25">
      <c r="A637" s="141" t="s">
        <v>755</v>
      </c>
      <c r="B637" s="140" t="s">
        <v>42</v>
      </c>
      <c r="C637" s="140" t="s">
        <v>736</v>
      </c>
      <c r="D637" s="140" t="s">
        <v>754</v>
      </c>
      <c r="E637" s="187"/>
      <c r="F637" s="139">
        <v>29929539.550000001</v>
      </c>
      <c r="G637" s="139">
        <v>28751338.329999998</v>
      </c>
      <c r="H637" s="138">
        <v>28751338.329999998</v>
      </c>
    </row>
    <row r="638" spans="1:8" ht="25.5" outlineLevel="7" x14ac:dyDescent="0.25">
      <c r="A638" s="186" t="s">
        <v>411</v>
      </c>
      <c r="B638" s="185" t="s">
        <v>42</v>
      </c>
      <c r="C638" s="185" t="s">
        <v>736</v>
      </c>
      <c r="D638" s="185" t="s">
        <v>754</v>
      </c>
      <c r="E638" s="185" t="s">
        <v>408</v>
      </c>
      <c r="F638" s="184">
        <v>29929539.550000001</v>
      </c>
      <c r="G638" s="184">
        <v>28751338.329999998</v>
      </c>
      <c r="H638" s="183">
        <v>28751338.329999998</v>
      </c>
    </row>
    <row r="639" spans="1:8" ht="51" outlineLevel="6" x14ac:dyDescent="0.25">
      <c r="A639" s="141" t="s">
        <v>753</v>
      </c>
      <c r="B639" s="140" t="s">
        <v>42</v>
      </c>
      <c r="C639" s="140" t="s">
        <v>736</v>
      </c>
      <c r="D639" s="140" t="s">
        <v>752</v>
      </c>
      <c r="E639" s="187"/>
      <c r="F639" s="139">
        <v>130200</v>
      </c>
      <c r="G639" s="139">
        <v>0</v>
      </c>
      <c r="H639" s="138">
        <v>0</v>
      </c>
    </row>
    <row r="640" spans="1:8" ht="25.5" outlineLevel="7" x14ac:dyDescent="0.25">
      <c r="A640" s="186" t="s">
        <v>411</v>
      </c>
      <c r="B640" s="185" t="s">
        <v>42</v>
      </c>
      <c r="C640" s="185" t="s">
        <v>736</v>
      </c>
      <c r="D640" s="185" t="s">
        <v>752</v>
      </c>
      <c r="E640" s="185" t="s">
        <v>408</v>
      </c>
      <c r="F640" s="184">
        <v>130200</v>
      </c>
      <c r="G640" s="184">
        <v>0</v>
      </c>
      <c r="H640" s="183">
        <v>0</v>
      </c>
    </row>
    <row r="641" spans="1:8" ht="25.5" outlineLevel="6" x14ac:dyDescent="0.25">
      <c r="A641" s="141" t="s">
        <v>751</v>
      </c>
      <c r="B641" s="140" t="s">
        <v>42</v>
      </c>
      <c r="C641" s="140" t="s">
        <v>736</v>
      </c>
      <c r="D641" s="140" t="s">
        <v>750</v>
      </c>
      <c r="E641" s="187"/>
      <c r="F641" s="139">
        <v>24748416</v>
      </c>
      <c r="G641" s="139">
        <v>24748416</v>
      </c>
      <c r="H641" s="138">
        <v>24748416</v>
      </c>
    </row>
    <row r="642" spans="1:8" ht="25.5" outlineLevel="7" x14ac:dyDescent="0.25">
      <c r="A642" s="186" t="s">
        <v>411</v>
      </c>
      <c r="B642" s="185" t="s">
        <v>42</v>
      </c>
      <c r="C642" s="185" t="s">
        <v>736</v>
      </c>
      <c r="D642" s="185" t="s">
        <v>750</v>
      </c>
      <c r="E642" s="185" t="s">
        <v>408</v>
      </c>
      <c r="F642" s="184">
        <v>24748416</v>
      </c>
      <c r="G642" s="184">
        <v>24748416</v>
      </c>
      <c r="H642" s="183">
        <v>24748416</v>
      </c>
    </row>
    <row r="643" spans="1:8" ht="25.5" outlineLevel="6" x14ac:dyDescent="0.25">
      <c r="A643" s="141" t="s">
        <v>116</v>
      </c>
      <c r="B643" s="140" t="s">
        <v>42</v>
      </c>
      <c r="C643" s="140" t="s">
        <v>736</v>
      </c>
      <c r="D643" s="140" t="s">
        <v>749</v>
      </c>
      <c r="E643" s="187"/>
      <c r="F643" s="139">
        <v>3053885</v>
      </c>
      <c r="G643" s="139">
        <v>3053885</v>
      </c>
      <c r="H643" s="138">
        <v>3053885</v>
      </c>
    </row>
    <row r="644" spans="1:8" ht="25.5" outlineLevel="7" x14ac:dyDescent="0.25">
      <c r="A644" s="186" t="s">
        <v>411</v>
      </c>
      <c r="B644" s="185" t="s">
        <v>42</v>
      </c>
      <c r="C644" s="185" t="s">
        <v>736</v>
      </c>
      <c r="D644" s="185" t="s">
        <v>749</v>
      </c>
      <c r="E644" s="185" t="s">
        <v>408</v>
      </c>
      <c r="F644" s="184">
        <v>3053885</v>
      </c>
      <c r="G644" s="184">
        <v>3053885</v>
      </c>
      <c r="H644" s="183">
        <v>3053885</v>
      </c>
    </row>
    <row r="645" spans="1:8" ht="38.25" outlineLevel="6" x14ac:dyDescent="0.25">
      <c r="A645" s="141" t="s">
        <v>748</v>
      </c>
      <c r="B645" s="140" t="s">
        <v>42</v>
      </c>
      <c r="C645" s="140" t="s">
        <v>736</v>
      </c>
      <c r="D645" s="140" t="s">
        <v>747</v>
      </c>
      <c r="E645" s="187"/>
      <c r="F645" s="139">
        <v>1124928</v>
      </c>
      <c r="G645" s="139">
        <v>1124928</v>
      </c>
      <c r="H645" s="138">
        <v>1124928</v>
      </c>
    </row>
    <row r="646" spans="1:8" ht="25.5" outlineLevel="7" x14ac:dyDescent="0.25">
      <c r="A646" s="186" t="s">
        <v>411</v>
      </c>
      <c r="B646" s="185" t="s">
        <v>42</v>
      </c>
      <c r="C646" s="185" t="s">
        <v>736</v>
      </c>
      <c r="D646" s="185" t="s">
        <v>747</v>
      </c>
      <c r="E646" s="185" t="s">
        <v>408</v>
      </c>
      <c r="F646" s="184">
        <v>1124928</v>
      </c>
      <c r="G646" s="184">
        <v>1124928</v>
      </c>
      <c r="H646" s="183">
        <v>1124928</v>
      </c>
    </row>
    <row r="647" spans="1:8" ht="63.75" outlineLevel="6" x14ac:dyDescent="0.25">
      <c r="A647" s="141" t="s">
        <v>128</v>
      </c>
      <c r="B647" s="140" t="s">
        <v>42</v>
      </c>
      <c r="C647" s="140" t="s">
        <v>736</v>
      </c>
      <c r="D647" s="140" t="s">
        <v>746</v>
      </c>
      <c r="E647" s="187"/>
      <c r="F647" s="139">
        <v>85565.94</v>
      </c>
      <c r="G647" s="139">
        <v>88968.58</v>
      </c>
      <c r="H647" s="138">
        <v>92507.32</v>
      </c>
    </row>
    <row r="648" spans="1:8" outlineLevel="7" x14ac:dyDescent="0.25">
      <c r="A648" s="186" t="s">
        <v>478</v>
      </c>
      <c r="B648" s="185" t="s">
        <v>42</v>
      </c>
      <c r="C648" s="185" t="s">
        <v>736</v>
      </c>
      <c r="D648" s="185" t="s">
        <v>746</v>
      </c>
      <c r="E648" s="185" t="s">
        <v>476</v>
      </c>
      <c r="F648" s="184">
        <v>85565.94</v>
      </c>
      <c r="G648" s="184">
        <v>88968.58</v>
      </c>
      <c r="H648" s="183">
        <v>92507.32</v>
      </c>
    </row>
    <row r="649" spans="1:8" ht="25.5" outlineLevel="6" x14ac:dyDescent="0.25">
      <c r="A649" s="141" t="s">
        <v>745</v>
      </c>
      <c r="B649" s="140" t="s">
        <v>42</v>
      </c>
      <c r="C649" s="140" t="s">
        <v>736</v>
      </c>
      <c r="D649" s="140" t="s">
        <v>744</v>
      </c>
      <c r="E649" s="187"/>
      <c r="F649" s="139">
        <v>307235200</v>
      </c>
      <c r="G649" s="139">
        <v>307998100</v>
      </c>
      <c r="H649" s="138">
        <v>311871300</v>
      </c>
    </row>
    <row r="650" spans="1:8" ht="25.5" outlineLevel="7" x14ac:dyDescent="0.25">
      <c r="A650" s="186" t="s">
        <v>411</v>
      </c>
      <c r="B650" s="185" t="s">
        <v>42</v>
      </c>
      <c r="C650" s="185" t="s">
        <v>736</v>
      </c>
      <c r="D650" s="185" t="s">
        <v>744</v>
      </c>
      <c r="E650" s="185" t="s">
        <v>408</v>
      </c>
      <c r="F650" s="184">
        <v>307235200</v>
      </c>
      <c r="G650" s="184">
        <v>307998100</v>
      </c>
      <c r="H650" s="183">
        <v>311871300</v>
      </c>
    </row>
    <row r="651" spans="1:8" ht="38.25" outlineLevel="6" x14ac:dyDescent="0.25">
      <c r="A651" s="141" t="s">
        <v>693</v>
      </c>
      <c r="B651" s="140" t="s">
        <v>42</v>
      </c>
      <c r="C651" s="140" t="s">
        <v>736</v>
      </c>
      <c r="D651" s="140" t="s">
        <v>743</v>
      </c>
      <c r="E651" s="187"/>
      <c r="F651" s="139">
        <v>112128.08</v>
      </c>
      <c r="G651" s="139">
        <v>0</v>
      </c>
      <c r="H651" s="138">
        <v>0</v>
      </c>
    </row>
    <row r="652" spans="1:8" ht="25.5" outlineLevel="7" x14ac:dyDescent="0.25">
      <c r="A652" s="186" t="s">
        <v>411</v>
      </c>
      <c r="B652" s="185" t="s">
        <v>42</v>
      </c>
      <c r="C652" s="185" t="s">
        <v>736</v>
      </c>
      <c r="D652" s="185" t="s">
        <v>743</v>
      </c>
      <c r="E652" s="185" t="s">
        <v>408</v>
      </c>
      <c r="F652" s="184">
        <v>112128.08</v>
      </c>
      <c r="G652" s="184">
        <v>0</v>
      </c>
      <c r="H652" s="183">
        <v>0</v>
      </c>
    </row>
    <row r="653" spans="1:8" ht="25.5" outlineLevel="6" x14ac:dyDescent="0.25">
      <c r="A653" s="141" t="s">
        <v>593</v>
      </c>
      <c r="B653" s="140" t="s">
        <v>42</v>
      </c>
      <c r="C653" s="140" t="s">
        <v>736</v>
      </c>
      <c r="D653" s="140" t="s">
        <v>742</v>
      </c>
      <c r="E653" s="187"/>
      <c r="F653" s="139">
        <v>1622816</v>
      </c>
      <c r="G653" s="139">
        <v>1622816</v>
      </c>
      <c r="H653" s="138">
        <v>1622816</v>
      </c>
    </row>
    <row r="654" spans="1:8" ht="25.5" outlineLevel="7" x14ac:dyDescent="0.25">
      <c r="A654" s="186" t="s">
        <v>411</v>
      </c>
      <c r="B654" s="185" t="s">
        <v>42</v>
      </c>
      <c r="C654" s="185" t="s">
        <v>736</v>
      </c>
      <c r="D654" s="185" t="s">
        <v>742</v>
      </c>
      <c r="E654" s="185" t="s">
        <v>408</v>
      </c>
      <c r="F654" s="184">
        <v>1622816</v>
      </c>
      <c r="G654" s="184">
        <v>1622816</v>
      </c>
      <c r="H654" s="183">
        <v>1622816</v>
      </c>
    </row>
    <row r="655" spans="1:8" outlineLevel="5" x14ac:dyDescent="0.25">
      <c r="A655" s="146" t="s">
        <v>654</v>
      </c>
      <c r="B655" s="145" t="s">
        <v>42</v>
      </c>
      <c r="C655" s="145" t="s">
        <v>736</v>
      </c>
      <c r="D655" s="145" t="s">
        <v>653</v>
      </c>
      <c r="E655" s="144"/>
      <c r="F655" s="143">
        <v>46044358.670000002</v>
      </c>
      <c r="G655" s="143">
        <v>47443301.520000003</v>
      </c>
      <c r="H655" s="142">
        <v>48211728.060000002</v>
      </c>
    </row>
    <row r="656" spans="1:8" outlineLevel="6" x14ac:dyDescent="0.25">
      <c r="A656" s="141" t="s">
        <v>651</v>
      </c>
      <c r="B656" s="140" t="s">
        <v>42</v>
      </c>
      <c r="C656" s="140" t="s">
        <v>736</v>
      </c>
      <c r="D656" s="140" t="s">
        <v>650</v>
      </c>
      <c r="E656" s="187"/>
      <c r="F656" s="139">
        <v>11566829.07</v>
      </c>
      <c r="G656" s="139">
        <v>11566829.07</v>
      </c>
      <c r="H656" s="138">
        <v>11566829.07</v>
      </c>
    </row>
    <row r="657" spans="1:8" ht="25.5" outlineLevel="7" x14ac:dyDescent="0.25">
      <c r="A657" s="186" t="s">
        <v>411</v>
      </c>
      <c r="B657" s="185" t="s">
        <v>42</v>
      </c>
      <c r="C657" s="185" t="s">
        <v>736</v>
      </c>
      <c r="D657" s="185" t="s">
        <v>650</v>
      </c>
      <c r="E657" s="185" t="s">
        <v>408</v>
      </c>
      <c r="F657" s="184">
        <v>11566829.07</v>
      </c>
      <c r="G657" s="184">
        <v>11566829.07</v>
      </c>
      <c r="H657" s="183">
        <v>11566829.07</v>
      </c>
    </row>
    <row r="658" spans="1:8" ht="38.25" outlineLevel="6" x14ac:dyDescent="0.25">
      <c r="A658" s="141" t="s">
        <v>741</v>
      </c>
      <c r="B658" s="140" t="s">
        <v>42</v>
      </c>
      <c r="C658" s="140" t="s">
        <v>736</v>
      </c>
      <c r="D658" s="140" t="s">
        <v>740</v>
      </c>
      <c r="E658" s="187"/>
      <c r="F658" s="139">
        <v>4524500</v>
      </c>
      <c r="G658" s="139">
        <v>4674900</v>
      </c>
      <c r="H658" s="138">
        <v>5029000</v>
      </c>
    </row>
    <row r="659" spans="1:8" ht="25.5" outlineLevel="7" x14ac:dyDescent="0.25">
      <c r="A659" s="186" t="s">
        <v>411</v>
      </c>
      <c r="B659" s="185" t="s">
        <v>42</v>
      </c>
      <c r="C659" s="185" t="s">
        <v>736</v>
      </c>
      <c r="D659" s="185" t="s">
        <v>740</v>
      </c>
      <c r="E659" s="185" t="s">
        <v>408</v>
      </c>
      <c r="F659" s="184">
        <v>4524500</v>
      </c>
      <c r="G659" s="184">
        <v>4674900</v>
      </c>
      <c r="H659" s="183">
        <v>5029000</v>
      </c>
    </row>
    <row r="660" spans="1:8" outlineLevel="6" x14ac:dyDescent="0.25">
      <c r="A660" s="141" t="s">
        <v>123</v>
      </c>
      <c r="B660" s="140" t="s">
        <v>42</v>
      </c>
      <c r="C660" s="140" t="s">
        <v>736</v>
      </c>
      <c r="D660" s="140" t="s">
        <v>739</v>
      </c>
      <c r="E660" s="187"/>
      <c r="F660" s="139">
        <v>10583100</v>
      </c>
      <c r="G660" s="139">
        <v>10990100</v>
      </c>
      <c r="H660" s="138">
        <v>11397200</v>
      </c>
    </row>
    <row r="661" spans="1:8" ht="25.5" outlineLevel="7" x14ac:dyDescent="0.25">
      <c r="A661" s="186" t="s">
        <v>411</v>
      </c>
      <c r="B661" s="185" t="s">
        <v>42</v>
      </c>
      <c r="C661" s="185" t="s">
        <v>736</v>
      </c>
      <c r="D661" s="185" t="s">
        <v>739</v>
      </c>
      <c r="E661" s="185" t="s">
        <v>408</v>
      </c>
      <c r="F661" s="184">
        <v>10583100</v>
      </c>
      <c r="G661" s="184">
        <v>10990100</v>
      </c>
      <c r="H661" s="183">
        <v>11397200</v>
      </c>
    </row>
    <row r="662" spans="1:8" ht="25.5" outlineLevel="6" x14ac:dyDescent="0.25">
      <c r="A662" s="141" t="s">
        <v>212</v>
      </c>
      <c r="B662" s="140" t="s">
        <v>42</v>
      </c>
      <c r="C662" s="140" t="s">
        <v>736</v>
      </c>
      <c r="D662" s="140" t="s">
        <v>738</v>
      </c>
      <c r="E662" s="187"/>
      <c r="F662" s="139">
        <v>19277592.859999999</v>
      </c>
      <c r="G662" s="139">
        <v>20116066.329999998</v>
      </c>
      <c r="H662" s="138">
        <v>20116066.329999998</v>
      </c>
    </row>
    <row r="663" spans="1:8" ht="25.5" outlineLevel="7" x14ac:dyDescent="0.25">
      <c r="A663" s="186" t="s">
        <v>411</v>
      </c>
      <c r="B663" s="185" t="s">
        <v>42</v>
      </c>
      <c r="C663" s="185" t="s">
        <v>736</v>
      </c>
      <c r="D663" s="185" t="s">
        <v>738</v>
      </c>
      <c r="E663" s="185" t="s">
        <v>408</v>
      </c>
      <c r="F663" s="184">
        <v>19277592.859999999</v>
      </c>
      <c r="G663" s="184">
        <v>20116066.329999998</v>
      </c>
      <c r="H663" s="183">
        <v>20116066.329999998</v>
      </c>
    </row>
    <row r="664" spans="1:8" ht="38.25" outlineLevel="6" x14ac:dyDescent="0.25">
      <c r="A664" s="141" t="s">
        <v>737</v>
      </c>
      <c r="B664" s="140" t="s">
        <v>42</v>
      </c>
      <c r="C664" s="140" t="s">
        <v>736</v>
      </c>
      <c r="D664" s="140" t="s">
        <v>735</v>
      </c>
      <c r="E664" s="187"/>
      <c r="F664" s="139">
        <v>92336.74</v>
      </c>
      <c r="G664" s="139">
        <v>95406.12</v>
      </c>
      <c r="H664" s="138">
        <v>102632.66</v>
      </c>
    </row>
    <row r="665" spans="1:8" ht="25.5" outlineLevel="7" x14ac:dyDescent="0.25">
      <c r="A665" s="186" t="s">
        <v>411</v>
      </c>
      <c r="B665" s="185" t="s">
        <v>42</v>
      </c>
      <c r="C665" s="185" t="s">
        <v>736</v>
      </c>
      <c r="D665" s="185" t="s">
        <v>735</v>
      </c>
      <c r="E665" s="185" t="s">
        <v>408</v>
      </c>
      <c r="F665" s="184">
        <v>92336.74</v>
      </c>
      <c r="G665" s="184">
        <v>95406.12</v>
      </c>
      <c r="H665" s="183">
        <v>102632.66</v>
      </c>
    </row>
    <row r="666" spans="1:8" outlineLevel="2" x14ac:dyDescent="0.25">
      <c r="A666" s="161" t="s">
        <v>734</v>
      </c>
      <c r="B666" s="160" t="s">
        <v>42</v>
      </c>
      <c r="C666" s="160" t="s">
        <v>684</v>
      </c>
      <c r="D666" s="159"/>
      <c r="E666" s="159"/>
      <c r="F666" s="158">
        <v>111227585.19</v>
      </c>
      <c r="G666" s="158">
        <v>110061902.72</v>
      </c>
      <c r="H666" s="157">
        <v>110061902.72</v>
      </c>
    </row>
    <row r="667" spans="1:8" ht="25.5" outlineLevel="3" x14ac:dyDescent="0.25">
      <c r="A667" s="156" t="s">
        <v>457</v>
      </c>
      <c r="B667" s="155" t="s">
        <v>42</v>
      </c>
      <c r="C667" s="155" t="s">
        <v>684</v>
      </c>
      <c r="D667" s="155" t="s">
        <v>456</v>
      </c>
      <c r="E667" s="154"/>
      <c r="F667" s="153">
        <v>1892053.92</v>
      </c>
      <c r="G667" s="153">
        <v>1892053.92</v>
      </c>
      <c r="H667" s="152">
        <v>1892053.92</v>
      </c>
    </row>
    <row r="668" spans="1:8" outlineLevel="4" x14ac:dyDescent="0.25">
      <c r="A668" s="151" t="s">
        <v>455</v>
      </c>
      <c r="B668" s="150" t="s">
        <v>42</v>
      </c>
      <c r="C668" s="150" t="s">
        <v>684</v>
      </c>
      <c r="D668" s="150" t="s">
        <v>454</v>
      </c>
      <c r="E668" s="149"/>
      <c r="F668" s="148">
        <v>1892053.92</v>
      </c>
      <c r="G668" s="148">
        <v>1892053.92</v>
      </c>
      <c r="H668" s="147">
        <v>1892053.92</v>
      </c>
    </row>
    <row r="669" spans="1:8" outlineLevel="5" x14ac:dyDescent="0.25">
      <c r="A669" s="146" t="s">
        <v>453</v>
      </c>
      <c r="B669" s="145" t="s">
        <v>42</v>
      </c>
      <c r="C669" s="145" t="s">
        <v>684</v>
      </c>
      <c r="D669" s="145" t="s">
        <v>452</v>
      </c>
      <c r="E669" s="144"/>
      <c r="F669" s="143">
        <v>1892053.92</v>
      </c>
      <c r="G669" s="143">
        <v>1892053.92</v>
      </c>
      <c r="H669" s="142">
        <v>1892053.92</v>
      </c>
    </row>
    <row r="670" spans="1:8" ht="38.25" outlineLevel="6" x14ac:dyDescent="0.25">
      <c r="A670" s="141" t="s">
        <v>733</v>
      </c>
      <c r="B670" s="140" t="s">
        <v>42</v>
      </c>
      <c r="C670" s="140" t="s">
        <v>684</v>
      </c>
      <c r="D670" s="140" t="s">
        <v>732</v>
      </c>
      <c r="E670" s="187"/>
      <c r="F670" s="139">
        <v>1892053.92</v>
      </c>
      <c r="G670" s="139">
        <v>1892053.92</v>
      </c>
      <c r="H670" s="138">
        <v>1892053.92</v>
      </c>
    </row>
    <row r="671" spans="1:8" ht="25.5" outlineLevel="7" x14ac:dyDescent="0.25">
      <c r="A671" s="186" t="s">
        <v>411</v>
      </c>
      <c r="B671" s="185" t="s">
        <v>42</v>
      </c>
      <c r="C671" s="185" t="s">
        <v>684</v>
      </c>
      <c r="D671" s="185" t="s">
        <v>732</v>
      </c>
      <c r="E671" s="185" t="s">
        <v>408</v>
      </c>
      <c r="F671" s="184">
        <v>1892053.92</v>
      </c>
      <c r="G671" s="184">
        <v>1892053.92</v>
      </c>
      <c r="H671" s="183">
        <v>1892053.92</v>
      </c>
    </row>
    <row r="672" spans="1:8" ht="25.5" outlineLevel="3" x14ac:dyDescent="0.25">
      <c r="A672" s="156" t="s">
        <v>548</v>
      </c>
      <c r="B672" s="155" t="s">
        <v>42</v>
      </c>
      <c r="C672" s="155" t="s">
        <v>684</v>
      </c>
      <c r="D672" s="155" t="s">
        <v>547</v>
      </c>
      <c r="E672" s="154"/>
      <c r="F672" s="153">
        <v>547560</v>
      </c>
      <c r="G672" s="153">
        <v>729750</v>
      </c>
      <c r="H672" s="152">
        <v>729750</v>
      </c>
    </row>
    <row r="673" spans="1:8" outlineLevel="4" x14ac:dyDescent="0.25">
      <c r="A673" s="151" t="s">
        <v>731</v>
      </c>
      <c r="B673" s="150" t="s">
        <v>42</v>
      </c>
      <c r="C673" s="150" t="s">
        <v>684</v>
      </c>
      <c r="D673" s="150" t="s">
        <v>730</v>
      </c>
      <c r="E673" s="149"/>
      <c r="F673" s="148">
        <v>547560</v>
      </c>
      <c r="G673" s="148">
        <v>729750</v>
      </c>
      <c r="H673" s="147">
        <v>729750</v>
      </c>
    </row>
    <row r="674" spans="1:8" ht="25.5" outlineLevel="5" x14ac:dyDescent="0.25">
      <c r="A674" s="146" t="s">
        <v>729</v>
      </c>
      <c r="B674" s="145" t="s">
        <v>42</v>
      </c>
      <c r="C674" s="145" t="s">
        <v>684</v>
      </c>
      <c r="D674" s="145" t="s">
        <v>728</v>
      </c>
      <c r="E674" s="144"/>
      <c r="F674" s="143">
        <v>547560</v>
      </c>
      <c r="G674" s="143">
        <v>729750</v>
      </c>
      <c r="H674" s="142">
        <v>729750</v>
      </c>
    </row>
    <row r="675" spans="1:8" ht="25.5" outlineLevel="6" x14ac:dyDescent="0.25">
      <c r="A675" s="141" t="s">
        <v>727</v>
      </c>
      <c r="B675" s="140" t="s">
        <v>42</v>
      </c>
      <c r="C675" s="140" t="s">
        <v>684</v>
      </c>
      <c r="D675" s="140" t="s">
        <v>726</v>
      </c>
      <c r="E675" s="187"/>
      <c r="F675" s="139">
        <v>547560</v>
      </c>
      <c r="G675" s="139">
        <v>729750</v>
      </c>
      <c r="H675" s="138">
        <v>729750</v>
      </c>
    </row>
    <row r="676" spans="1:8" ht="25.5" outlineLevel="7" x14ac:dyDescent="0.25">
      <c r="A676" s="186" t="s">
        <v>411</v>
      </c>
      <c r="B676" s="185" t="s">
        <v>42</v>
      </c>
      <c r="C676" s="185" t="s">
        <v>684</v>
      </c>
      <c r="D676" s="185" t="s">
        <v>726</v>
      </c>
      <c r="E676" s="185" t="s">
        <v>408</v>
      </c>
      <c r="F676" s="184">
        <v>547560</v>
      </c>
      <c r="G676" s="184">
        <v>729750</v>
      </c>
      <c r="H676" s="183">
        <v>729750</v>
      </c>
    </row>
    <row r="677" spans="1:8" ht="25.5" outlineLevel="3" x14ac:dyDescent="0.25">
      <c r="A677" s="156" t="s">
        <v>516</v>
      </c>
      <c r="B677" s="155" t="s">
        <v>42</v>
      </c>
      <c r="C677" s="155" t="s">
        <v>684</v>
      </c>
      <c r="D677" s="155" t="s">
        <v>515</v>
      </c>
      <c r="E677" s="154"/>
      <c r="F677" s="153">
        <v>61838462.299999997</v>
      </c>
      <c r="G677" s="153">
        <v>60835973.420000002</v>
      </c>
      <c r="H677" s="152">
        <v>60835973.420000002</v>
      </c>
    </row>
    <row r="678" spans="1:8" outlineLevel="4" x14ac:dyDescent="0.25">
      <c r="A678" s="151" t="s">
        <v>668</v>
      </c>
      <c r="B678" s="150" t="s">
        <v>42</v>
      </c>
      <c r="C678" s="150" t="s">
        <v>684</v>
      </c>
      <c r="D678" s="150" t="s">
        <v>667</v>
      </c>
      <c r="E678" s="149"/>
      <c r="F678" s="148">
        <v>7815421.3899999997</v>
      </c>
      <c r="G678" s="148">
        <v>5798245.2199999997</v>
      </c>
      <c r="H678" s="147">
        <v>5798245.2199999997</v>
      </c>
    </row>
    <row r="679" spans="1:8" outlineLevel="5" x14ac:dyDescent="0.25">
      <c r="A679" s="146" t="s">
        <v>725</v>
      </c>
      <c r="B679" s="145" t="s">
        <v>42</v>
      </c>
      <c r="C679" s="145" t="s">
        <v>684</v>
      </c>
      <c r="D679" s="145" t="s">
        <v>724</v>
      </c>
      <c r="E679" s="144"/>
      <c r="F679" s="143">
        <v>3198101.12</v>
      </c>
      <c r="G679" s="143">
        <v>3198101.12</v>
      </c>
      <c r="H679" s="142">
        <v>3198101.12</v>
      </c>
    </row>
    <row r="680" spans="1:8" outlineLevel="6" x14ac:dyDescent="0.25">
      <c r="A680" s="141" t="s">
        <v>723</v>
      </c>
      <c r="B680" s="140" t="s">
        <v>42</v>
      </c>
      <c r="C680" s="140" t="s">
        <v>684</v>
      </c>
      <c r="D680" s="140" t="s">
        <v>722</v>
      </c>
      <c r="E680" s="187"/>
      <c r="F680" s="139">
        <v>3198101.12</v>
      </c>
      <c r="G680" s="139">
        <v>3198101.12</v>
      </c>
      <c r="H680" s="138">
        <v>3198101.12</v>
      </c>
    </row>
    <row r="681" spans="1:8" ht="25.5" outlineLevel="7" x14ac:dyDescent="0.25">
      <c r="A681" s="186" t="s">
        <v>411</v>
      </c>
      <c r="B681" s="185" t="s">
        <v>42</v>
      </c>
      <c r="C681" s="185" t="s">
        <v>684</v>
      </c>
      <c r="D681" s="185" t="s">
        <v>722</v>
      </c>
      <c r="E681" s="185" t="s">
        <v>408</v>
      </c>
      <c r="F681" s="184">
        <v>3198101.12</v>
      </c>
      <c r="G681" s="184">
        <v>3198101.12</v>
      </c>
      <c r="H681" s="183">
        <v>3198101.12</v>
      </c>
    </row>
    <row r="682" spans="1:8" outlineLevel="5" x14ac:dyDescent="0.25">
      <c r="A682" s="146" t="s">
        <v>660</v>
      </c>
      <c r="B682" s="145" t="s">
        <v>42</v>
      </c>
      <c r="C682" s="145" t="s">
        <v>684</v>
      </c>
      <c r="D682" s="145" t="s">
        <v>659</v>
      </c>
      <c r="E682" s="144"/>
      <c r="F682" s="143">
        <v>4180875.02</v>
      </c>
      <c r="G682" s="143">
        <v>2163698.85</v>
      </c>
      <c r="H682" s="142">
        <v>2163698.85</v>
      </c>
    </row>
    <row r="683" spans="1:8" outlineLevel="6" x14ac:dyDescent="0.25">
      <c r="A683" s="141" t="s">
        <v>658</v>
      </c>
      <c r="B683" s="140" t="s">
        <v>42</v>
      </c>
      <c r="C683" s="140" t="s">
        <v>684</v>
      </c>
      <c r="D683" s="140" t="s">
        <v>657</v>
      </c>
      <c r="E683" s="187"/>
      <c r="F683" s="139">
        <v>443825.79</v>
      </c>
      <c r="G683" s="139">
        <v>471816.8</v>
      </c>
      <c r="H683" s="138">
        <v>471816.8</v>
      </c>
    </row>
    <row r="684" spans="1:8" ht="25.5" outlineLevel="7" x14ac:dyDescent="0.25">
      <c r="A684" s="186" t="s">
        <v>411</v>
      </c>
      <c r="B684" s="185" t="s">
        <v>42</v>
      </c>
      <c r="C684" s="185" t="s">
        <v>684</v>
      </c>
      <c r="D684" s="185" t="s">
        <v>657</v>
      </c>
      <c r="E684" s="185" t="s">
        <v>408</v>
      </c>
      <c r="F684" s="184">
        <v>443825.79</v>
      </c>
      <c r="G684" s="184">
        <v>471816.8</v>
      </c>
      <c r="H684" s="183">
        <v>471816.8</v>
      </c>
    </row>
    <row r="685" spans="1:8" outlineLevel="6" x14ac:dyDescent="0.25">
      <c r="A685" s="141" t="s">
        <v>721</v>
      </c>
      <c r="B685" s="140" t="s">
        <v>42</v>
      </c>
      <c r="C685" s="140" t="s">
        <v>684</v>
      </c>
      <c r="D685" s="140" t="s">
        <v>720</v>
      </c>
      <c r="E685" s="187"/>
      <c r="F685" s="139">
        <v>3124935.12</v>
      </c>
      <c r="G685" s="139">
        <v>1066245.7</v>
      </c>
      <c r="H685" s="138">
        <v>1066245.7</v>
      </c>
    </row>
    <row r="686" spans="1:8" ht="25.5" outlineLevel="7" x14ac:dyDescent="0.25">
      <c r="A686" s="186" t="s">
        <v>411</v>
      </c>
      <c r="B686" s="185" t="s">
        <v>42</v>
      </c>
      <c r="C686" s="185" t="s">
        <v>684</v>
      </c>
      <c r="D686" s="185" t="s">
        <v>720</v>
      </c>
      <c r="E686" s="185" t="s">
        <v>408</v>
      </c>
      <c r="F686" s="184">
        <v>3124935.12</v>
      </c>
      <c r="G686" s="184">
        <v>1066245.7</v>
      </c>
      <c r="H686" s="183">
        <v>1066245.7</v>
      </c>
    </row>
    <row r="687" spans="1:8" outlineLevel="6" x14ac:dyDescent="0.25">
      <c r="A687" s="141" t="s">
        <v>656</v>
      </c>
      <c r="B687" s="140" t="s">
        <v>42</v>
      </c>
      <c r="C687" s="140" t="s">
        <v>684</v>
      </c>
      <c r="D687" s="140" t="s">
        <v>655</v>
      </c>
      <c r="E687" s="187"/>
      <c r="F687" s="139">
        <v>74810.210000000006</v>
      </c>
      <c r="G687" s="139">
        <v>88332.45</v>
      </c>
      <c r="H687" s="138">
        <v>88332.45</v>
      </c>
    </row>
    <row r="688" spans="1:8" ht="25.5" outlineLevel="7" x14ac:dyDescent="0.25">
      <c r="A688" s="186" t="s">
        <v>411</v>
      </c>
      <c r="B688" s="185" t="s">
        <v>42</v>
      </c>
      <c r="C688" s="185" t="s">
        <v>684</v>
      </c>
      <c r="D688" s="185" t="s">
        <v>655</v>
      </c>
      <c r="E688" s="185" t="s">
        <v>408</v>
      </c>
      <c r="F688" s="184">
        <v>74810.210000000006</v>
      </c>
      <c r="G688" s="184">
        <v>88332.45</v>
      </c>
      <c r="H688" s="183">
        <v>88332.45</v>
      </c>
    </row>
    <row r="689" spans="1:8" outlineLevel="6" x14ac:dyDescent="0.25">
      <c r="A689" s="141" t="s">
        <v>719</v>
      </c>
      <c r="B689" s="140" t="s">
        <v>42</v>
      </c>
      <c r="C689" s="140" t="s">
        <v>684</v>
      </c>
      <c r="D689" s="140" t="s">
        <v>718</v>
      </c>
      <c r="E689" s="187"/>
      <c r="F689" s="139">
        <v>537303.9</v>
      </c>
      <c r="G689" s="139">
        <v>537303.9</v>
      </c>
      <c r="H689" s="138">
        <v>537303.9</v>
      </c>
    </row>
    <row r="690" spans="1:8" ht="25.5" outlineLevel="7" x14ac:dyDescent="0.25">
      <c r="A690" s="186" t="s">
        <v>411</v>
      </c>
      <c r="B690" s="185" t="s">
        <v>42</v>
      </c>
      <c r="C690" s="185" t="s">
        <v>684</v>
      </c>
      <c r="D690" s="185" t="s">
        <v>718</v>
      </c>
      <c r="E690" s="185" t="s">
        <v>408</v>
      </c>
      <c r="F690" s="184">
        <v>537303.9</v>
      </c>
      <c r="G690" s="184">
        <v>537303.9</v>
      </c>
      <c r="H690" s="183">
        <v>537303.9</v>
      </c>
    </row>
    <row r="691" spans="1:8" outlineLevel="5" x14ac:dyDescent="0.25">
      <c r="A691" s="146" t="s">
        <v>717</v>
      </c>
      <c r="B691" s="145" t="s">
        <v>42</v>
      </c>
      <c r="C691" s="145" t="s">
        <v>684</v>
      </c>
      <c r="D691" s="145" t="s">
        <v>716</v>
      </c>
      <c r="E691" s="144"/>
      <c r="F691" s="143">
        <v>436445.25</v>
      </c>
      <c r="G691" s="143">
        <v>436445.25</v>
      </c>
      <c r="H691" s="142">
        <v>436445.25</v>
      </c>
    </row>
    <row r="692" spans="1:8" ht="25.5" outlineLevel="6" x14ac:dyDescent="0.25">
      <c r="A692" s="141" t="s">
        <v>715</v>
      </c>
      <c r="B692" s="140" t="s">
        <v>42</v>
      </c>
      <c r="C692" s="140" t="s">
        <v>684</v>
      </c>
      <c r="D692" s="140" t="s">
        <v>714</v>
      </c>
      <c r="E692" s="187"/>
      <c r="F692" s="139">
        <v>93444.73</v>
      </c>
      <c r="G692" s="139">
        <v>93444.73</v>
      </c>
      <c r="H692" s="138">
        <v>93444.73</v>
      </c>
    </row>
    <row r="693" spans="1:8" ht="25.5" outlineLevel="7" x14ac:dyDescent="0.25">
      <c r="A693" s="186" t="s">
        <v>411</v>
      </c>
      <c r="B693" s="185" t="s">
        <v>42</v>
      </c>
      <c r="C693" s="185" t="s">
        <v>684</v>
      </c>
      <c r="D693" s="185" t="s">
        <v>714</v>
      </c>
      <c r="E693" s="185" t="s">
        <v>408</v>
      </c>
      <c r="F693" s="184">
        <v>93444.73</v>
      </c>
      <c r="G693" s="184">
        <v>93444.73</v>
      </c>
      <c r="H693" s="183">
        <v>93444.73</v>
      </c>
    </row>
    <row r="694" spans="1:8" outlineLevel="6" x14ac:dyDescent="0.25">
      <c r="A694" s="141" t="s">
        <v>713</v>
      </c>
      <c r="B694" s="140" t="s">
        <v>42</v>
      </c>
      <c r="C694" s="140" t="s">
        <v>684</v>
      </c>
      <c r="D694" s="140" t="s">
        <v>712</v>
      </c>
      <c r="E694" s="187"/>
      <c r="F694" s="139">
        <v>343000.52</v>
      </c>
      <c r="G694" s="139">
        <v>343000.52</v>
      </c>
      <c r="H694" s="138">
        <v>343000.52</v>
      </c>
    </row>
    <row r="695" spans="1:8" ht="25.5" outlineLevel="7" x14ac:dyDescent="0.25">
      <c r="A695" s="186" t="s">
        <v>411</v>
      </c>
      <c r="B695" s="185" t="s">
        <v>42</v>
      </c>
      <c r="C695" s="185" t="s">
        <v>684</v>
      </c>
      <c r="D695" s="185" t="s">
        <v>712</v>
      </c>
      <c r="E695" s="185" t="s">
        <v>408</v>
      </c>
      <c r="F695" s="184">
        <v>343000.52</v>
      </c>
      <c r="G695" s="184">
        <v>343000.52</v>
      </c>
      <c r="H695" s="183">
        <v>343000.52</v>
      </c>
    </row>
    <row r="696" spans="1:8" ht="25.5" outlineLevel="4" x14ac:dyDescent="0.25">
      <c r="A696" s="151" t="s">
        <v>514</v>
      </c>
      <c r="B696" s="150" t="s">
        <v>42</v>
      </c>
      <c r="C696" s="150" t="s">
        <v>684</v>
      </c>
      <c r="D696" s="150" t="s">
        <v>513</v>
      </c>
      <c r="E696" s="149"/>
      <c r="F696" s="148">
        <v>54023040.909999996</v>
      </c>
      <c r="G696" s="148">
        <v>55037728.200000003</v>
      </c>
      <c r="H696" s="147">
        <v>55037728.200000003</v>
      </c>
    </row>
    <row r="697" spans="1:8" outlineLevel="5" x14ac:dyDescent="0.25">
      <c r="A697" s="146" t="s">
        <v>711</v>
      </c>
      <c r="B697" s="145" t="s">
        <v>42</v>
      </c>
      <c r="C697" s="145" t="s">
        <v>684</v>
      </c>
      <c r="D697" s="145" t="s">
        <v>710</v>
      </c>
      <c r="E697" s="144"/>
      <c r="F697" s="143">
        <v>54023040.909999996</v>
      </c>
      <c r="G697" s="143">
        <v>55037728.200000003</v>
      </c>
      <c r="H697" s="142">
        <v>55037728.200000003</v>
      </c>
    </row>
    <row r="698" spans="1:8" ht="25.5" outlineLevel="6" x14ac:dyDescent="0.25">
      <c r="A698" s="141" t="s">
        <v>431</v>
      </c>
      <c r="B698" s="140" t="s">
        <v>42</v>
      </c>
      <c r="C698" s="140" t="s">
        <v>684</v>
      </c>
      <c r="D698" s="140" t="s">
        <v>709</v>
      </c>
      <c r="E698" s="187"/>
      <c r="F698" s="139">
        <v>620000</v>
      </c>
      <c r="G698" s="139">
        <v>0</v>
      </c>
      <c r="H698" s="138">
        <v>0</v>
      </c>
    </row>
    <row r="699" spans="1:8" ht="25.5" outlineLevel="7" x14ac:dyDescent="0.25">
      <c r="A699" s="186" t="s">
        <v>411</v>
      </c>
      <c r="B699" s="185" t="s">
        <v>42</v>
      </c>
      <c r="C699" s="185" t="s">
        <v>684</v>
      </c>
      <c r="D699" s="185" t="s">
        <v>709</v>
      </c>
      <c r="E699" s="185" t="s">
        <v>408</v>
      </c>
      <c r="F699" s="184">
        <v>620000</v>
      </c>
      <c r="G699" s="184">
        <v>0</v>
      </c>
      <c r="H699" s="183">
        <v>0</v>
      </c>
    </row>
    <row r="700" spans="1:8" ht="25.5" outlineLevel="6" x14ac:dyDescent="0.25">
      <c r="A700" s="141" t="s">
        <v>708</v>
      </c>
      <c r="B700" s="140" t="s">
        <v>42</v>
      </c>
      <c r="C700" s="140" t="s">
        <v>684</v>
      </c>
      <c r="D700" s="140" t="s">
        <v>707</v>
      </c>
      <c r="E700" s="187"/>
      <c r="F700" s="139">
        <v>22230671.699999999</v>
      </c>
      <c r="G700" s="139">
        <v>22332954.25</v>
      </c>
      <c r="H700" s="138">
        <v>22332954.25</v>
      </c>
    </row>
    <row r="701" spans="1:8" ht="25.5" outlineLevel="7" x14ac:dyDescent="0.25">
      <c r="A701" s="186" t="s">
        <v>411</v>
      </c>
      <c r="B701" s="185" t="s">
        <v>42</v>
      </c>
      <c r="C701" s="185" t="s">
        <v>684</v>
      </c>
      <c r="D701" s="185" t="s">
        <v>707</v>
      </c>
      <c r="E701" s="185" t="s">
        <v>408</v>
      </c>
      <c r="F701" s="184">
        <v>22230671.699999999</v>
      </c>
      <c r="G701" s="184">
        <v>22332954.25</v>
      </c>
      <c r="H701" s="183">
        <v>22332954.25</v>
      </c>
    </row>
    <row r="702" spans="1:8" ht="38.25" outlineLevel="6" x14ac:dyDescent="0.25">
      <c r="A702" s="141" t="s">
        <v>706</v>
      </c>
      <c r="B702" s="140" t="s">
        <v>42</v>
      </c>
      <c r="C702" s="140" t="s">
        <v>684</v>
      </c>
      <c r="D702" s="140" t="s">
        <v>705</v>
      </c>
      <c r="E702" s="187"/>
      <c r="F702" s="139">
        <v>493668.47</v>
      </c>
      <c r="G702" s="139">
        <v>0</v>
      </c>
      <c r="H702" s="138">
        <v>0</v>
      </c>
    </row>
    <row r="703" spans="1:8" ht="25.5" outlineLevel="7" x14ac:dyDescent="0.25">
      <c r="A703" s="186" t="s">
        <v>411</v>
      </c>
      <c r="B703" s="185" t="s">
        <v>42</v>
      </c>
      <c r="C703" s="185" t="s">
        <v>684</v>
      </c>
      <c r="D703" s="185" t="s">
        <v>705</v>
      </c>
      <c r="E703" s="185" t="s">
        <v>408</v>
      </c>
      <c r="F703" s="184">
        <v>493668.47</v>
      </c>
      <c r="G703" s="184">
        <v>0</v>
      </c>
      <c r="H703" s="183">
        <v>0</v>
      </c>
    </row>
    <row r="704" spans="1:8" ht="38.25" outlineLevel="6" x14ac:dyDescent="0.25">
      <c r="A704" s="141" t="s">
        <v>427</v>
      </c>
      <c r="B704" s="140" t="s">
        <v>42</v>
      </c>
      <c r="C704" s="140" t="s">
        <v>684</v>
      </c>
      <c r="D704" s="140" t="s">
        <v>704</v>
      </c>
      <c r="E704" s="187"/>
      <c r="F704" s="139">
        <v>30678700.739999998</v>
      </c>
      <c r="G704" s="139">
        <v>32704773.949999999</v>
      </c>
      <c r="H704" s="138">
        <v>32704773.949999999</v>
      </c>
    </row>
    <row r="705" spans="1:8" ht="25.5" outlineLevel="7" x14ac:dyDescent="0.25">
      <c r="A705" s="186" t="s">
        <v>411</v>
      </c>
      <c r="B705" s="185" t="s">
        <v>42</v>
      </c>
      <c r="C705" s="185" t="s">
        <v>684</v>
      </c>
      <c r="D705" s="185" t="s">
        <v>704</v>
      </c>
      <c r="E705" s="185" t="s">
        <v>408</v>
      </c>
      <c r="F705" s="184">
        <v>30678700.739999998</v>
      </c>
      <c r="G705" s="184">
        <v>32704773.949999999</v>
      </c>
      <c r="H705" s="183">
        <v>32704773.949999999</v>
      </c>
    </row>
    <row r="706" spans="1:8" ht="25.5" outlineLevel="3" x14ac:dyDescent="0.25">
      <c r="A706" s="156" t="s">
        <v>638</v>
      </c>
      <c r="B706" s="155" t="s">
        <v>42</v>
      </c>
      <c r="C706" s="155" t="s">
        <v>684</v>
      </c>
      <c r="D706" s="155" t="s">
        <v>637</v>
      </c>
      <c r="E706" s="154"/>
      <c r="F706" s="153">
        <v>46949508.969999999</v>
      </c>
      <c r="G706" s="153">
        <v>46604125.380000003</v>
      </c>
      <c r="H706" s="152">
        <v>46604125.380000003</v>
      </c>
    </row>
    <row r="707" spans="1:8" ht="25.5" outlineLevel="5" x14ac:dyDescent="0.25">
      <c r="A707" s="146" t="s">
        <v>703</v>
      </c>
      <c r="B707" s="145" t="s">
        <v>42</v>
      </c>
      <c r="C707" s="145" t="s">
        <v>684</v>
      </c>
      <c r="D707" s="145" t="s">
        <v>702</v>
      </c>
      <c r="E707" s="144"/>
      <c r="F707" s="143">
        <v>46949508.969999999</v>
      </c>
      <c r="G707" s="143">
        <v>46604125.380000003</v>
      </c>
      <c r="H707" s="142">
        <v>46604125.380000003</v>
      </c>
    </row>
    <row r="708" spans="1:8" ht="25.5" outlineLevel="6" x14ac:dyDescent="0.25">
      <c r="A708" s="141" t="s">
        <v>431</v>
      </c>
      <c r="B708" s="140" t="s">
        <v>42</v>
      </c>
      <c r="C708" s="140" t="s">
        <v>684</v>
      </c>
      <c r="D708" s="140" t="s">
        <v>701</v>
      </c>
      <c r="E708" s="187"/>
      <c r="F708" s="139">
        <v>424000</v>
      </c>
      <c r="G708" s="139">
        <v>0</v>
      </c>
      <c r="H708" s="138">
        <v>0</v>
      </c>
    </row>
    <row r="709" spans="1:8" ht="25.5" outlineLevel="7" x14ac:dyDescent="0.25">
      <c r="A709" s="186" t="s">
        <v>411</v>
      </c>
      <c r="B709" s="185" t="s">
        <v>42</v>
      </c>
      <c r="C709" s="185" t="s">
        <v>684</v>
      </c>
      <c r="D709" s="185" t="s">
        <v>701</v>
      </c>
      <c r="E709" s="185" t="s">
        <v>408</v>
      </c>
      <c r="F709" s="184">
        <v>424000</v>
      </c>
      <c r="G709" s="184">
        <v>0</v>
      </c>
      <c r="H709" s="183">
        <v>0</v>
      </c>
    </row>
    <row r="710" spans="1:8" outlineLevel="6" x14ac:dyDescent="0.25">
      <c r="A710" s="141" t="s">
        <v>700</v>
      </c>
      <c r="B710" s="140" t="s">
        <v>42</v>
      </c>
      <c r="C710" s="140" t="s">
        <v>684</v>
      </c>
      <c r="D710" s="140" t="s">
        <v>699</v>
      </c>
      <c r="E710" s="187"/>
      <c r="F710" s="139">
        <v>8056328.7199999997</v>
      </c>
      <c r="G710" s="139">
        <v>7943092.2400000002</v>
      </c>
      <c r="H710" s="138">
        <v>7943092.2400000002</v>
      </c>
    </row>
    <row r="711" spans="1:8" ht="25.5" outlineLevel="7" x14ac:dyDescent="0.25">
      <c r="A711" s="186" t="s">
        <v>411</v>
      </c>
      <c r="B711" s="185" t="s">
        <v>42</v>
      </c>
      <c r="C711" s="185" t="s">
        <v>684</v>
      </c>
      <c r="D711" s="185" t="s">
        <v>699</v>
      </c>
      <c r="E711" s="185" t="s">
        <v>408</v>
      </c>
      <c r="F711" s="184">
        <v>8056328.7199999997</v>
      </c>
      <c r="G711" s="184">
        <v>7943092.2400000002</v>
      </c>
      <c r="H711" s="183">
        <v>7943092.2400000002</v>
      </c>
    </row>
    <row r="712" spans="1:8" ht="25.5" outlineLevel="6" x14ac:dyDescent="0.25">
      <c r="A712" s="141" t="s">
        <v>698</v>
      </c>
      <c r="B712" s="140" t="s">
        <v>42</v>
      </c>
      <c r="C712" s="140" t="s">
        <v>684</v>
      </c>
      <c r="D712" s="140" t="s">
        <v>697</v>
      </c>
      <c r="E712" s="187"/>
      <c r="F712" s="139">
        <v>135600</v>
      </c>
      <c r="G712" s="139">
        <v>65600</v>
      </c>
      <c r="H712" s="138">
        <v>65600</v>
      </c>
    </row>
    <row r="713" spans="1:8" ht="25.5" outlineLevel="7" x14ac:dyDescent="0.25">
      <c r="A713" s="186" t="s">
        <v>411</v>
      </c>
      <c r="B713" s="185" t="s">
        <v>42</v>
      </c>
      <c r="C713" s="185" t="s">
        <v>684</v>
      </c>
      <c r="D713" s="185" t="s">
        <v>697</v>
      </c>
      <c r="E713" s="185" t="s">
        <v>408</v>
      </c>
      <c r="F713" s="184">
        <v>135600</v>
      </c>
      <c r="G713" s="184">
        <v>65600</v>
      </c>
      <c r="H713" s="183">
        <v>65600</v>
      </c>
    </row>
    <row r="714" spans="1:8" ht="25.5" outlineLevel="6" x14ac:dyDescent="0.25">
      <c r="A714" s="141" t="s">
        <v>696</v>
      </c>
      <c r="B714" s="140" t="s">
        <v>42</v>
      </c>
      <c r="C714" s="140" t="s">
        <v>684</v>
      </c>
      <c r="D714" s="140" t="s">
        <v>695</v>
      </c>
      <c r="E714" s="187"/>
      <c r="F714" s="139">
        <v>194923.33</v>
      </c>
      <c r="G714" s="139">
        <v>0</v>
      </c>
      <c r="H714" s="138">
        <v>0</v>
      </c>
    </row>
    <row r="715" spans="1:8" ht="25.5" outlineLevel="7" x14ac:dyDescent="0.25">
      <c r="A715" s="186" t="s">
        <v>411</v>
      </c>
      <c r="B715" s="185" t="s">
        <v>42</v>
      </c>
      <c r="C715" s="185" t="s">
        <v>684</v>
      </c>
      <c r="D715" s="185" t="s">
        <v>695</v>
      </c>
      <c r="E715" s="185" t="s">
        <v>408</v>
      </c>
      <c r="F715" s="184">
        <v>194923.33</v>
      </c>
      <c r="G715" s="184">
        <v>0</v>
      </c>
      <c r="H715" s="183">
        <v>0</v>
      </c>
    </row>
    <row r="716" spans="1:8" ht="25.5" outlineLevel="6" x14ac:dyDescent="0.25">
      <c r="A716" s="141" t="s">
        <v>116</v>
      </c>
      <c r="B716" s="140" t="s">
        <v>42</v>
      </c>
      <c r="C716" s="140" t="s">
        <v>684</v>
      </c>
      <c r="D716" s="140" t="s">
        <v>694</v>
      </c>
      <c r="E716" s="187"/>
      <c r="F716" s="139">
        <v>340252</v>
      </c>
      <c r="G716" s="139">
        <v>340252</v>
      </c>
      <c r="H716" s="138">
        <v>340252</v>
      </c>
    </row>
    <row r="717" spans="1:8" ht="25.5" outlineLevel="7" x14ac:dyDescent="0.25">
      <c r="A717" s="186" t="s">
        <v>411</v>
      </c>
      <c r="B717" s="185" t="s">
        <v>42</v>
      </c>
      <c r="C717" s="185" t="s">
        <v>684</v>
      </c>
      <c r="D717" s="185" t="s">
        <v>694</v>
      </c>
      <c r="E717" s="185" t="s">
        <v>408</v>
      </c>
      <c r="F717" s="184">
        <v>340252</v>
      </c>
      <c r="G717" s="184">
        <v>340252</v>
      </c>
      <c r="H717" s="183">
        <v>340252</v>
      </c>
    </row>
    <row r="718" spans="1:8" ht="38.25" outlineLevel="6" x14ac:dyDescent="0.25">
      <c r="A718" s="141" t="s">
        <v>693</v>
      </c>
      <c r="B718" s="140" t="s">
        <v>42</v>
      </c>
      <c r="C718" s="140" t="s">
        <v>684</v>
      </c>
      <c r="D718" s="140" t="s">
        <v>692</v>
      </c>
      <c r="E718" s="187"/>
      <c r="F718" s="139">
        <v>63917.78</v>
      </c>
      <c r="G718" s="139">
        <v>0</v>
      </c>
      <c r="H718" s="138">
        <v>0</v>
      </c>
    </row>
    <row r="719" spans="1:8" ht="25.5" outlineLevel="7" x14ac:dyDescent="0.25">
      <c r="A719" s="186" t="s">
        <v>411</v>
      </c>
      <c r="B719" s="185" t="s">
        <v>42</v>
      </c>
      <c r="C719" s="185" t="s">
        <v>684</v>
      </c>
      <c r="D719" s="185" t="s">
        <v>692</v>
      </c>
      <c r="E719" s="185" t="s">
        <v>408</v>
      </c>
      <c r="F719" s="184">
        <v>63917.78</v>
      </c>
      <c r="G719" s="184">
        <v>0</v>
      </c>
      <c r="H719" s="183">
        <v>0</v>
      </c>
    </row>
    <row r="720" spans="1:8" ht="38.25" outlineLevel="6" x14ac:dyDescent="0.25">
      <c r="A720" s="141" t="s">
        <v>427</v>
      </c>
      <c r="B720" s="140" t="s">
        <v>42</v>
      </c>
      <c r="C720" s="140" t="s">
        <v>684</v>
      </c>
      <c r="D720" s="140" t="s">
        <v>691</v>
      </c>
      <c r="E720" s="187"/>
      <c r="F720" s="139">
        <v>37553679.140000001</v>
      </c>
      <c r="G720" s="139">
        <v>38074373.140000001</v>
      </c>
      <c r="H720" s="138">
        <v>38074373.140000001</v>
      </c>
    </row>
    <row r="721" spans="1:8" ht="25.5" outlineLevel="7" x14ac:dyDescent="0.25">
      <c r="A721" s="186" t="s">
        <v>411</v>
      </c>
      <c r="B721" s="185" t="s">
        <v>42</v>
      </c>
      <c r="C721" s="185" t="s">
        <v>684</v>
      </c>
      <c r="D721" s="185" t="s">
        <v>691</v>
      </c>
      <c r="E721" s="185" t="s">
        <v>408</v>
      </c>
      <c r="F721" s="184">
        <v>37553679.140000001</v>
      </c>
      <c r="G721" s="184">
        <v>38074373.140000001</v>
      </c>
      <c r="H721" s="183">
        <v>38074373.140000001</v>
      </c>
    </row>
    <row r="722" spans="1:8" ht="25.5" outlineLevel="6" x14ac:dyDescent="0.25">
      <c r="A722" s="141" t="s">
        <v>593</v>
      </c>
      <c r="B722" s="140" t="s">
        <v>42</v>
      </c>
      <c r="C722" s="140" t="s">
        <v>684</v>
      </c>
      <c r="D722" s="140" t="s">
        <v>690</v>
      </c>
      <c r="E722" s="187"/>
      <c r="F722" s="139">
        <v>180808</v>
      </c>
      <c r="G722" s="139">
        <v>180808</v>
      </c>
      <c r="H722" s="138">
        <v>180808</v>
      </c>
    </row>
    <row r="723" spans="1:8" ht="25.5" outlineLevel="7" x14ac:dyDescent="0.25">
      <c r="A723" s="186" t="s">
        <v>411</v>
      </c>
      <c r="B723" s="185" t="s">
        <v>42</v>
      </c>
      <c r="C723" s="185" t="s">
        <v>684</v>
      </c>
      <c r="D723" s="185" t="s">
        <v>690</v>
      </c>
      <c r="E723" s="185" t="s">
        <v>408</v>
      </c>
      <c r="F723" s="184">
        <v>180808</v>
      </c>
      <c r="G723" s="184">
        <v>180808</v>
      </c>
      <c r="H723" s="183">
        <v>180808</v>
      </c>
    </row>
    <row r="724" spans="1:8" outlineLevel="2" x14ac:dyDescent="0.25">
      <c r="A724" s="161" t="s">
        <v>682</v>
      </c>
      <c r="B724" s="160" t="s">
        <v>42</v>
      </c>
      <c r="C724" s="160" t="s">
        <v>671</v>
      </c>
      <c r="D724" s="159"/>
      <c r="E724" s="159"/>
      <c r="F724" s="158">
        <v>8949736.0999999996</v>
      </c>
      <c r="G724" s="158">
        <v>8642068.4299999997</v>
      </c>
      <c r="H724" s="157">
        <v>8642068.4299999997</v>
      </c>
    </row>
    <row r="725" spans="1:8" ht="25.5" outlineLevel="3" x14ac:dyDescent="0.25">
      <c r="A725" s="156" t="s">
        <v>516</v>
      </c>
      <c r="B725" s="155" t="s">
        <v>42</v>
      </c>
      <c r="C725" s="155" t="s">
        <v>671</v>
      </c>
      <c r="D725" s="155" t="s">
        <v>515</v>
      </c>
      <c r="E725" s="154"/>
      <c r="F725" s="153">
        <v>8949736.0999999996</v>
      </c>
      <c r="G725" s="153">
        <v>8642068.4299999997</v>
      </c>
      <c r="H725" s="152">
        <v>8642068.4299999997</v>
      </c>
    </row>
    <row r="726" spans="1:8" outlineLevel="4" x14ac:dyDescent="0.25">
      <c r="A726" s="151" t="s">
        <v>668</v>
      </c>
      <c r="B726" s="150" t="s">
        <v>42</v>
      </c>
      <c r="C726" s="150" t="s">
        <v>671</v>
      </c>
      <c r="D726" s="150" t="s">
        <v>667</v>
      </c>
      <c r="E726" s="149"/>
      <c r="F726" s="148">
        <v>7066528.6699999999</v>
      </c>
      <c r="G726" s="148">
        <v>6758861</v>
      </c>
      <c r="H726" s="147">
        <v>6758861</v>
      </c>
    </row>
    <row r="727" spans="1:8" outlineLevel="5" x14ac:dyDescent="0.25">
      <c r="A727" s="146" t="s">
        <v>660</v>
      </c>
      <c r="B727" s="145" t="s">
        <v>42</v>
      </c>
      <c r="C727" s="145" t="s">
        <v>671</v>
      </c>
      <c r="D727" s="145" t="s">
        <v>659</v>
      </c>
      <c r="E727" s="144"/>
      <c r="F727" s="143">
        <v>7066528.6699999999</v>
      </c>
      <c r="G727" s="143">
        <v>6758861</v>
      </c>
      <c r="H727" s="142">
        <v>6758861</v>
      </c>
    </row>
    <row r="728" spans="1:8" outlineLevel="6" x14ac:dyDescent="0.25">
      <c r="A728" s="141" t="s">
        <v>681</v>
      </c>
      <c r="B728" s="140" t="s">
        <v>42</v>
      </c>
      <c r="C728" s="140" t="s">
        <v>671</v>
      </c>
      <c r="D728" s="140" t="s">
        <v>680</v>
      </c>
      <c r="E728" s="187"/>
      <c r="F728" s="139">
        <v>2151545</v>
      </c>
      <c r="G728" s="139">
        <v>2151545</v>
      </c>
      <c r="H728" s="138">
        <v>2151545</v>
      </c>
    </row>
    <row r="729" spans="1:8" ht="25.5" outlineLevel="7" x14ac:dyDescent="0.25">
      <c r="A729" s="186" t="s">
        <v>411</v>
      </c>
      <c r="B729" s="185" t="s">
        <v>42</v>
      </c>
      <c r="C729" s="185" t="s">
        <v>671</v>
      </c>
      <c r="D729" s="185" t="s">
        <v>680</v>
      </c>
      <c r="E729" s="185" t="s">
        <v>408</v>
      </c>
      <c r="F729" s="184">
        <v>2151545</v>
      </c>
      <c r="G729" s="184">
        <v>2151545</v>
      </c>
      <c r="H729" s="183">
        <v>2151545</v>
      </c>
    </row>
    <row r="730" spans="1:8" outlineLevel="6" x14ac:dyDescent="0.25">
      <c r="A730" s="141" t="s">
        <v>679</v>
      </c>
      <c r="B730" s="140" t="s">
        <v>42</v>
      </c>
      <c r="C730" s="140" t="s">
        <v>671</v>
      </c>
      <c r="D730" s="140" t="s">
        <v>678</v>
      </c>
      <c r="E730" s="187"/>
      <c r="F730" s="139">
        <v>307665.67</v>
      </c>
      <c r="G730" s="139">
        <v>0</v>
      </c>
      <c r="H730" s="138">
        <v>0</v>
      </c>
    </row>
    <row r="731" spans="1:8" ht="25.5" outlineLevel="7" x14ac:dyDescent="0.25">
      <c r="A731" s="186" t="s">
        <v>411</v>
      </c>
      <c r="B731" s="185" t="s">
        <v>42</v>
      </c>
      <c r="C731" s="185" t="s">
        <v>671</v>
      </c>
      <c r="D731" s="185" t="s">
        <v>678</v>
      </c>
      <c r="E731" s="185" t="s">
        <v>408</v>
      </c>
      <c r="F731" s="184">
        <v>307665.67</v>
      </c>
      <c r="G731" s="184">
        <v>0</v>
      </c>
      <c r="H731" s="183">
        <v>0</v>
      </c>
    </row>
    <row r="732" spans="1:8" ht="25.5" outlineLevel="6" x14ac:dyDescent="0.25">
      <c r="A732" s="141" t="s">
        <v>114</v>
      </c>
      <c r="B732" s="140" t="s">
        <v>42</v>
      </c>
      <c r="C732" s="140" t="s">
        <v>671</v>
      </c>
      <c r="D732" s="140" t="s">
        <v>677</v>
      </c>
      <c r="E732" s="187"/>
      <c r="F732" s="139">
        <v>3008578</v>
      </c>
      <c r="G732" s="139">
        <v>3008578</v>
      </c>
      <c r="H732" s="138">
        <v>3008578</v>
      </c>
    </row>
    <row r="733" spans="1:8" ht="25.5" outlineLevel="7" x14ac:dyDescent="0.25">
      <c r="A733" s="186" t="s">
        <v>411</v>
      </c>
      <c r="B733" s="185" t="s">
        <v>42</v>
      </c>
      <c r="C733" s="185" t="s">
        <v>671</v>
      </c>
      <c r="D733" s="185" t="s">
        <v>677</v>
      </c>
      <c r="E733" s="185" t="s">
        <v>408</v>
      </c>
      <c r="F733" s="184">
        <v>3008578</v>
      </c>
      <c r="G733" s="184">
        <v>3008578</v>
      </c>
      <c r="H733" s="183">
        <v>3008578</v>
      </c>
    </row>
    <row r="734" spans="1:8" ht="25.5" outlineLevel="6" x14ac:dyDescent="0.25">
      <c r="A734" s="141" t="s">
        <v>676</v>
      </c>
      <c r="B734" s="140" t="s">
        <v>42</v>
      </c>
      <c r="C734" s="140" t="s">
        <v>671</v>
      </c>
      <c r="D734" s="140" t="s">
        <v>675</v>
      </c>
      <c r="E734" s="187"/>
      <c r="F734" s="139">
        <v>1598740</v>
      </c>
      <c r="G734" s="139">
        <v>1598738</v>
      </c>
      <c r="H734" s="138">
        <v>1598738</v>
      </c>
    </row>
    <row r="735" spans="1:8" ht="25.5" outlineLevel="7" x14ac:dyDescent="0.25">
      <c r="A735" s="186" t="s">
        <v>411</v>
      </c>
      <c r="B735" s="185" t="s">
        <v>42</v>
      </c>
      <c r="C735" s="185" t="s">
        <v>671</v>
      </c>
      <c r="D735" s="185" t="s">
        <v>675</v>
      </c>
      <c r="E735" s="185" t="s">
        <v>408</v>
      </c>
      <c r="F735" s="184">
        <v>1598740</v>
      </c>
      <c r="G735" s="184">
        <v>1598738</v>
      </c>
      <c r="H735" s="183">
        <v>1598738</v>
      </c>
    </row>
    <row r="736" spans="1:8" ht="25.5" outlineLevel="4" x14ac:dyDescent="0.25">
      <c r="A736" s="151" t="s">
        <v>514</v>
      </c>
      <c r="B736" s="150" t="s">
        <v>42</v>
      </c>
      <c r="C736" s="150" t="s">
        <v>671</v>
      </c>
      <c r="D736" s="150" t="s">
        <v>513</v>
      </c>
      <c r="E736" s="149"/>
      <c r="F736" s="148">
        <v>1883207.43</v>
      </c>
      <c r="G736" s="148">
        <v>1883207.43</v>
      </c>
      <c r="H736" s="147">
        <v>1883207.43</v>
      </c>
    </row>
    <row r="737" spans="1:8" ht="25.5" outlineLevel="5" x14ac:dyDescent="0.25">
      <c r="A737" s="146" t="s">
        <v>674</v>
      </c>
      <c r="B737" s="145" t="s">
        <v>42</v>
      </c>
      <c r="C737" s="145" t="s">
        <v>671</v>
      </c>
      <c r="D737" s="145" t="s">
        <v>673</v>
      </c>
      <c r="E737" s="144"/>
      <c r="F737" s="143">
        <v>1883207.43</v>
      </c>
      <c r="G737" s="143">
        <v>1883207.43</v>
      </c>
      <c r="H737" s="142">
        <v>1883207.43</v>
      </c>
    </row>
    <row r="738" spans="1:8" ht="25.5" outlineLevel="6" x14ac:dyDescent="0.25">
      <c r="A738" s="141" t="s">
        <v>672</v>
      </c>
      <c r="B738" s="140" t="s">
        <v>42</v>
      </c>
      <c r="C738" s="140" t="s">
        <v>671</v>
      </c>
      <c r="D738" s="140" t="s">
        <v>670</v>
      </c>
      <c r="E738" s="187"/>
      <c r="F738" s="139">
        <v>1883207.43</v>
      </c>
      <c r="G738" s="139">
        <v>1883207.43</v>
      </c>
      <c r="H738" s="138">
        <v>1883207.43</v>
      </c>
    </row>
    <row r="739" spans="1:8" ht="25.5" outlineLevel="7" x14ac:dyDescent="0.25">
      <c r="A739" s="186" t="s">
        <v>411</v>
      </c>
      <c r="B739" s="185" t="s">
        <v>42</v>
      </c>
      <c r="C739" s="185" t="s">
        <v>671</v>
      </c>
      <c r="D739" s="185" t="s">
        <v>670</v>
      </c>
      <c r="E739" s="185" t="s">
        <v>408</v>
      </c>
      <c r="F739" s="184">
        <v>1883207.43</v>
      </c>
      <c r="G739" s="184">
        <v>1883207.43</v>
      </c>
      <c r="H739" s="183">
        <v>1883207.43</v>
      </c>
    </row>
    <row r="740" spans="1:8" outlineLevel="2" x14ac:dyDescent="0.25">
      <c r="A740" s="161" t="s">
        <v>669</v>
      </c>
      <c r="B740" s="160" t="s">
        <v>42</v>
      </c>
      <c r="C740" s="160" t="s">
        <v>645</v>
      </c>
      <c r="D740" s="159"/>
      <c r="E740" s="159"/>
      <c r="F740" s="158">
        <v>6668989.3399999999</v>
      </c>
      <c r="G740" s="158">
        <v>6092517.96</v>
      </c>
      <c r="H740" s="157">
        <v>6092517.96</v>
      </c>
    </row>
    <row r="741" spans="1:8" ht="25.5" outlineLevel="3" x14ac:dyDescent="0.25">
      <c r="A741" s="156" t="s">
        <v>516</v>
      </c>
      <c r="B741" s="155" t="s">
        <v>42</v>
      </c>
      <c r="C741" s="155" t="s">
        <v>645</v>
      </c>
      <c r="D741" s="155" t="s">
        <v>515</v>
      </c>
      <c r="E741" s="154"/>
      <c r="F741" s="153">
        <v>6400604.8600000003</v>
      </c>
      <c r="G741" s="153">
        <v>5824133.4800000004</v>
      </c>
      <c r="H741" s="152">
        <v>5824133.4800000004</v>
      </c>
    </row>
    <row r="742" spans="1:8" outlineLevel="4" x14ac:dyDescent="0.25">
      <c r="A742" s="151" t="s">
        <v>668</v>
      </c>
      <c r="B742" s="150" t="s">
        <v>42</v>
      </c>
      <c r="C742" s="150" t="s">
        <v>645</v>
      </c>
      <c r="D742" s="150" t="s">
        <v>667</v>
      </c>
      <c r="E742" s="149"/>
      <c r="F742" s="148">
        <v>610233.36</v>
      </c>
      <c r="G742" s="148">
        <v>223761.98</v>
      </c>
      <c r="H742" s="147">
        <v>223761.98</v>
      </c>
    </row>
    <row r="743" spans="1:8" outlineLevel="5" x14ac:dyDescent="0.25">
      <c r="A743" s="146" t="s">
        <v>666</v>
      </c>
      <c r="B743" s="145" t="s">
        <v>42</v>
      </c>
      <c r="C743" s="145" t="s">
        <v>645</v>
      </c>
      <c r="D743" s="145" t="s">
        <v>665</v>
      </c>
      <c r="E743" s="144"/>
      <c r="F743" s="143">
        <v>568720.11</v>
      </c>
      <c r="G743" s="143">
        <v>223761.98</v>
      </c>
      <c r="H743" s="142">
        <v>223761.98</v>
      </c>
    </row>
    <row r="744" spans="1:8" outlineLevel="6" x14ac:dyDescent="0.25">
      <c r="A744" s="141" t="s">
        <v>664</v>
      </c>
      <c r="B744" s="140" t="s">
        <v>42</v>
      </c>
      <c r="C744" s="140" t="s">
        <v>645</v>
      </c>
      <c r="D744" s="140" t="s">
        <v>663</v>
      </c>
      <c r="E744" s="187"/>
      <c r="F744" s="139">
        <v>344958.13</v>
      </c>
      <c r="G744" s="139">
        <v>0</v>
      </c>
      <c r="H744" s="138">
        <v>0</v>
      </c>
    </row>
    <row r="745" spans="1:8" outlineLevel="7" x14ac:dyDescent="0.25">
      <c r="A745" s="186" t="s">
        <v>442</v>
      </c>
      <c r="B745" s="185" t="s">
        <v>42</v>
      </c>
      <c r="C745" s="185" t="s">
        <v>645</v>
      </c>
      <c r="D745" s="185" t="s">
        <v>663</v>
      </c>
      <c r="E745" s="185" t="s">
        <v>440</v>
      </c>
      <c r="F745" s="184">
        <v>344958.13</v>
      </c>
      <c r="G745" s="184">
        <v>0</v>
      </c>
      <c r="H745" s="183">
        <v>0</v>
      </c>
    </row>
    <row r="746" spans="1:8" ht="25.5" outlineLevel="6" x14ac:dyDescent="0.25">
      <c r="A746" s="141" t="s">
        <v>662</v>
      </c>
      <c r="B746" s="140" t="s">
        <v>42</v>
      </c>
      <c r="C746" s="140" t="s">
        <v>645</v>
      </c>
      <c r="D746" s="140" t="s">
        <v>661</v>
      </c>
      <c r="E746" s="187"/>
      <c r="F746" s="139">
        <v>223761.98</v>
      </c>
      <c r="G746" s="139">
        <v>223761.98</v>
      </c>
      <c r="H746" s="138">
        <v>223761.98</v>
      </c>
    </row>
    <row r="747" spans="1:8" outlineLevel="7" x14ac:dyDescent="0.25">
      <c r="A747" s="186" t="s">
        <v>442</v>
      </c>
      <c r="B747" s="185" t="s">
        <v>42</v>
      </c>
      <c r="C747" s="185" t="s">
        <v>645</v>
      </c>
      <c r="D747" s="185" t="s">
        <v>661</v>
      </c>
      <c r="E747" s="185" t="s">
        <v>440</v>
      </c>
      <c r="F747" s="184">
        <v>223761.98</v>
      </c>
      <c r="G747" s="184">
        <v>223761.98</v>
      </c>
      <c r="H747" s="183">
        <v>223761.98</v>
      </c>
    </row>
    <row r="748" spans="1:8" outlineLevel="5" x14ac:dyDescent="0.25">
      <c r="A748" s="146" t="s">
        <v>660</v>
      </c>
      <c r="B748" s="145" t="s">
        <v>42</v>
      </c>
      <c r="C748" s="145" t="s">
        <v>645</v>
      </c>
      <c r="D748" s="145" t="s">
        <v>659</v>
      </c>
      <c r="E748" s="144"/>
      <c r="F748" s="143">
        <v>41513.25</v>
      </c>
      <c r="G748" s="143">
        <v>0</v>
      </c>
      <c r="H748" s="142">
        <v>0</v>
      </c>
    </row>
    <row r="749" spans="1:8" outlineLevel="6" x14ac:dyDescent="0.25">
      <c r="A749" s="141" t="s">
        <v>658</v>
      </c>
      <c r="B749" s="140" t="s">
        <v>42</v>
      </c>
      <c r="C749" s="140" t="s">
        <v>645</v>
      </c>
      <c r="D749" s="140" t="s">
        <v>657</v>
      </c>
      <c r="E749" s="187"/>
      <c r="F749" s="139">
        <v>27991.01</v>
      </c>
      <c r="G749" s="139">
        <v>0</v>
      </c>
      <c r="H749" s="138">
        <v>0</v>
      </c>
    </row>
    <row r="750" spans="1:8" outlineLevel="7" x14ac:dyDescent="0.25">
      <c r="A750" s="186" t="s">
        <v>442</v>
      </c>
      <c r="B750" s="185" t="s">
        <v>42</v>
      </c>
      <c r="C750" s="185" t="s">
        <v>645</v>
      </c>
      <c r="D750" s="185" t="s">
        <v>657</v>
      </c>
      <c r="E750" s="185" t="s">
        <v>440</v>
      </c>
      <c r="F750" s="184">
        <v>27991.01</v>
      </c>
      <c r="G750" s="184">
        <v>0</v>
      </c>
      <c r="H750" s="183">
        <v>0</v>
      </c>
    </row>
    <row r="751" spans="1:8" outlineLevel="6" x14ac:dyDescent="0.25">
      <c r="A751" s="141" t="s">
        <v>656</v>
      </c>
      <c r="B751" s="140" t="s">
        <v>42</v>
      </c>
      <c r="C751" s="140" t="s">
        <v>645</v>
      </c>
      <c r="D751" s="140" t="s">
        <v>655</v>
      </c>
      <c r="E751" s="187"/>
      <c r="F751" s="139">
        <v>13522.24</v>
      </c>
      <c r="G751" s="139">
        <v>0</v>
      </c>
      <c r="H751" s="138">
        <v>0</v>
      </c>
    </row>
    <row r="752" spans="1:8" outlineLevel="7" x14ac:dyDescent="0.25">
      <c r="A752" s="186" t="s">
        <v>442</v>
      </c>
      <c r="B752" s="185" t="s">
        <v>42</v>
      </c>
      <c r="C752" s="185" t="s">
        <v>645</v>
      </c>
      <c r="D752" s="185" t="s">
        <v>655</v>
      </c>
      <c r="E752" s="185" t="s">
        <v>440</v>
      </c>
      <c r="F752" s="184">
        <v>13522.24</v>
      </c>
      <c r="G752" s="184">
        <v>0</v>
      </c>
      <c r="H752" s="183">
        <v>0</v>
      </c>
    </row>
    <row r="753" spans="1:8" ht="25.5" outlineLevel="4" x14ac:dyDescent="0.25">
      <c r="A753" s="151" t="s">
        <v>514</v>
      </c>
      <c r="B753" s="150" t="s">
        <v>42</v>
      </c>
      <c r="C753" s="150" t="s">
        <v>645</v>
      </c>
      <c r="D753" s="150" t="s">
        <v>513</v>
      </c>
      <c r="E753" s="149"/>
      <c r="F753" s="148">
        <v>5790371.5</v>
      </c>
      <c r="G753" s="148">
        <v>5600371.5</v>
      </c>
      <c r="H753" s="147">
        <v>5600371.5</v>
      </c>
    </row>
    <row r="754" spans="1:8" outlineLevel="5" x14ac:dyDescent="0.25">
      <c r="A754" s="146" t="s">
        <v>654</v>
      </c>
      <c r="B754" s="145" t="s">
        <v>42</v>
      </c>
      <c r="C754" s="145" t="s">
        <v>645</v>
      </c>
      <c r="D754" s="145" t="s">
        <v>653</v>
      </c>
      <c r="E754" s="144"/>
      <c r="F754" s="143">
        <v>5790371.5</v>
      </c>
      <c r="G754" s="143">
        <v>5600371.5</v>
      </c>
      <c r="H754" s="142">
        <v>5600371.5</v>
      </c>
    </row>
    <row r="755" spans="1:8" ht="25.5" outlineLevel="6" x14ac:dyDescent="0.25">
      <c r="A755" s="141" t="s">
        <v>431</v>
      </c>
      <c r="B755" s="140" t="s">
        <v>42</v>
      </c>
      <c r="C755" s="140" t="s">
        <v>645</v>
      </c>
      <c r="D755" s="140" t="s">
        <v>652</v>
      </c>
      <c r="E755" s="187"/>
      <c r="F755" s="139">
        <v>190000</v>
      </c>
      <c r="G755" s="139">
        <v>0</v>
      </c>
      <c r="H755" s="138">
        <v>0</v>
      </c>
    </row>
    <row r="756" spans="1:8" ht="25.5" outlineLevel="7" x14ac:dyDescent="0.25">
      <c r="A756" s="186" t="s">
        <v>411</v>
      </c>
      <c r="B756" s="185" t="s">
        <v>42</v>
      </c>
      <c r="C756" s="185" t="s">
        <v>645</v>
      </c>
      <c r="D756" s="185" t="s">
        <v>652</v>
      </c>
      <c r="E756" s="185" t="s">
        <v>408</v>
      </c>
      <c r="F756" s="184">
        <v>190000</v>
      </c>
      <c r="G756" s="184">
        <v>0</v>
      </c>
      <c r="H756" s="183">
        <v>0</v>
      </c>
    </row>
    <row r="757" spans="1:8" outlineLevel="6" x14ac:dyDescent="0.25">
      <c r="A757" s="141" t="s">
        <v>651</v>
      </c>
      <c r="B757" s="140" t="s">
        <v>42</v>
      </c>
      <c r="C757" s="140" t="s">
        <v>645</v>
      </c>
      <c r="D757" s="140" t="s">
        <v>650</v>
      </c>
      <c r="E757" s="187"/>
      <c r="F757" s="139">
        <v>5186272.22</v>
      </c>
      <c r="G757" s="139">
        <v>5186272.22</v>
      </c>
      <c r="H757" s="138">
        <v>5186272.22</v>
      </c>
    </row>
    <row r="758" spans="1:8" ht="25.5" outlineLevel="7" x14ac:dyDescent="0.25">
      <c r="A758" s="186" t="s">
        <v>411</v>
      </c>
      <c r="B758" s="185" t="s">
        <v>42</v>
      </c>
      <c r="C758" s="185" t="s">
        <v>645</v>
      </c>
      <c r="D758" s="185" t="s">
        <v>650</v>
      </c>
      <c r="E758" s="185" t="s">
        <v>408</v>
      </c>
      <c r="F758" s="184">
        <v>5186272.22</v>
      </c>
      <c r="G758" s="184">
        <v>5186272.22</v>
      </c>
      <c r="H758" s="183">
        <v>5186272.22</v>
      </c>
    </row>
    <row r="759" spans="1:8" ht="38.25" outlineLevel="6" x14ac:dyDescent="0.25">
      <c r="A759" s="141" t="s">
        <v>427</v>
      </c>
      <c r="B759" s="140" t="s">
        <v>42</v>
      </c>
      <c r="C759" s="140" t="s">
        <v>645</v>
      </c>
      <c r="D759" s="140" t="s">
        <v>649</v>
      </c>
      <c r="E759" s="187"/>
      <c r="F759" s="139">
        <v>414099.28</v>
      </c>
      <c r="G759" s="139">
        <v>414099.28</v>
      </c>
      <c r="H759" s="138">
        <v>414099.28</v>
      </c>
    </row>
    <row r="760" spans="1:8" ht="25.5" outlineLevel="7" x14ac:dyDescent="0.25">
      <c r="A760" s="186" t="s">
        <v>411</v>
      </c>
      <c r="B760" s="185" t="s">
        <v>42</v>
      </c>
      <c r="C760" s="185" t="s">
        <v>645</v>
      </c>
      <c r="D760" s="185" t="s">
        <v>649</v>
      </c>
      <c r="E760" s="185" t="s">
        <v>408</v>
      </c>
      <c r="F760" s="184">
        <v>414099.28</v>
      </c>
      <c r="G760" s="184">
        <v>414099.28</v>
      </c>
      <c r="H760" s="183">
        <v>414099.28</v>
      </c>
    </row>
    <row r="761" spans="1:8" ht="25.5" outlineLevel="3" x14ac:dyDescent="0.25">
      <c r="A761" s="156" t="s">
        <v>638</v>
      </c>
      <c r="B761" s="155" t="s">
        <v>42</v>
      </c>
      <c r="C761" s="155" t="s">
        <v>645</v>
      </c>
      <c r="D761" s="155" t="s">
        <v>637</v>
      </c>
      <c r="E761" s="154"/>
      <c r="F761" s="153">
        <v>268384.48</v>
      </c>
      <c r="G761" s="153">
        <v>268384.48</v>
      </c>
      <c r="H761" s="152">
        <v>268384.48</v>
      </c>
    </row>
    <row r="762" spans="1:8" outlineLevel="5" x14ac:dyDescent="0.25">
      <c r="A762" s="146" t="s">
        <v>648</v>
      </c>
      <c r="B762" s="145" t="s">
        <v>42</v>
      </c>
      <c r="C762" s="145" t="s">
        <v>645</v>
      </c>
      <c r="D762" s="145" t="s">
        <v>647</v>
      </c>
      <c r="E762" s="144"/>
      <c r="F762" s="143">
        <v>268384.48</v>
      </c>
      <c r="G762" s="143">
        <v>268384.48</v>
      </c>
      <c r="H762" s="142">
        <v>268384.48</v>
      </c>
    </row>
    <row r="763" spans="1:8" outlineLevel="6" x14ac:dyDescent="0.25">
      <c r="A763" s="141" t="s">
        <v>646</v>
      </c>
      <c r="B763" s="140" t="s">
        <v>42</v>
      </c>
      <c r="C763" s="140" t="s">
        <v>645</v>
      </c>
      <c r="D763" s="140" t="s">
        <v>644</v>
      </c>
      <c r="E763" s="187"/>
      <c r="F763" s="139">
        <v>268384.48</v>
      </c>
      <c r="G763" s="139">
        <v>268384.48</v>
      </c>
      <c r="H763" s="138">
        <v>268384.48</v>
      </c>
    </row>
    <row r="764" spans="1:8" outlineLevel="7" x14ac:dyDescent="0.25">
      <c r="A764" s="186" t="s">
        <v>442</v>
      </c>
      <c r="B764" s="185" t="s">
        <v>42</v>
      </c>
      <c r="C764" s="185" t="s">
        <v>645</v>
      </c>
      <c r="D764" s="185" t="s">
        <v>644</v>
      </c>
      <c r="E764" s="185" t="s">
        <v>440</v>
      </c>
      <c r="F764" s="184">
        <v>268384.48</v>
      </c>
      <c r="G764" s="184">
        <v>268384.48</v>
      </c>
      <c r="H764" s="183">
        <v>268384.48</v>
      </c>
    </row>
    <row r="765" spans="1:8" outlineLevel="1" x14ac:dyDescent="0.25">
      <c r="A765" s="166" t="s">
        <v>643</v>
      </c>
      <c r="B765" s="165" t="s">
        <v>42</v>
      </c>
      <c r="C765" s="165" t="s">
        <v>642</v>
      </c>
      <c r="D765" s="164"/>
      <c r="E765" s="164"/>
      <c r="F765" s="163">
        <v>143885211.83000001</v>
      </c>
      <c r="G765" s="163">
        <v>142105167.94</v>
      </c>
      <c r="H765" s="162">
        <v>139605167.94</v>
      </c>
    </row>
    <row r="766" spans="1:8" outlineLevel="2" x14ac:dyDescent="0.25">
      <c r="A766" s="161" t="s">
        <v>641</v>
      </c>
      <c r="B766" s="160" t="s">
        <v>42</v>
      </c>
      <c r="C766" s="160" t="s">
        <v>574</v>
      </c>
      <c r="D766" s="159"/>
      <c r="E766" s="159"/>
      <c r="F766" s="158">
        <v>143885211.83000001</v>
      </c>
      <c r="G766" s="158">
        <v>142105167.94</v>
      </c>
      <c r="H766" s="157">
        <v>139605167.94</v>
      </c>
    </row>
    <row r="767" spans="1:8" ht="25.5" outlineLevel="3" x14ac:dyDescent="0.25">
      <c r="A767" s="156" t="s">
        <v>457</v>
      </c>
      <c r="B767" s="155" t="s">
        <v>42</v>
      </c>
      <c r="C767" s="155" t="s">
        <v>574</v>
      </c>
      <c r="D767" s="155" t="s">
        <v>456</v>
      </c>
      <c r="E767" s="154"/>
      <c r="F767" s="153">
        <v>2811044.7</v>
      </c>
      <c r="G767" s="153">
        <v>2811044.7</v>
      </c>
      <c r="H767" s="152">
        <v>2811044.7</v>
      </c>
    </row>
    <row r="768" spans="1:8" outlineLevel="4" x14ac:dyDescent="0.25">
      <c r="A768" s="151" t="s">
        <v>455</v>
      </c>
      <c r="B768" s="150" t="s">
        <v>42</v>
      </c>
      <c r="C768" s="150" t="s">
        <v>574</v>
      </c>
      <c r="D768" s="150" t="s">
        <v>454</v>
      </c>
      <c r="E768" s="149"/>
      <c r="F768" s="148">
        <v>2811044.7</v>
      </c>
      <c r="G768" s="148">
        <v>2811044.7</v>
      </c>
      <c r="H768" s="147">
        <v>2811044.7</v>
      </c>
    </row>
    <row r="769" spans="1:8" outlineLevel="5" x14ac:dyDescent="0.25">
      <c r="A769" s="146" t="s">
        <v>453</v>
      </c>
      <c r="B769" s="145" t="s">
        <v>42</v>
      </c>
      <c r="C769" s="145" t="s">
        <v>574</v>
      </c>
      <c r="D769" s="145" t="s">
        <v>452</v>
      </c>
      <c r="E769" s="144"/>
      <c r="F769" s="143">
        <v>2811044.7</v>
      </c>
      <c r="G769" s="143">
        <v>2811044.7</v>
      </c>
      <c r="H769" s="142">
        <v>2811044.7</v>
      </c>
    </row>
    <row r="770" spans="1:8" ht="25.5" outlineLevel="6" x14ac:dyDescent="0.25">
      <c r="A770" s="141" t="s">
        <v>640</v>
      </c>
      <c r="B770" s="140" t="s">
        <v>42</v>
      </c>
      <c r="C770" s="140" t="s">
        <v>574</v>
      </c>
      <c r="D770" s="140" t="s">
        <v>639</v>
      </c>
      <c r="E770" s="187"/>
      <c r="F770" s="139">
        <v>2811044.7</v>
      </c>
      <c r="G770" s="139">
        <v>2811044.7</v>
      </c>
      <c r="H770" s="138">
        <v>2811044.7</v>
      </c>
    </row>
    <row r="771" spans="1:8" ht="25.5" outlineLevel="7" x14ac:dyDescent="0.25">
      <c r="A771" s="186" t="s">
        <v>411</v>
      </c>
      <c r="B771" s="185" t="s">
        <v>42</v>
      </c>
      <c r="C771" s="185" t="s">
        <v>574</v>
      </c>
      <c r="D771" s="185" t="s">
        <v>639</v>
      </c>
      <c r="E771" s="185" t="s">
        <v>408</v>
      </c>
      <c r="F771" s="184">
        <v>2811044.7</v>
      </c>
      <c r="G771" s="184">
        <v>2811044.7</v>
      </c>
      <c r="H771" s="183">
        <v>2811044.7</v>
      </c>
    </row>
    <row r="772" spans="1:8" ht="25.5" outlineLevel="3" x14ac:dyDescent="0.25">
      <c r="A772" s="156" t="s">
        <v>638</v>
      </c>
      <c r="B772" s="155" t="s">
        <v>42</v>
      </c>
      <c r="C772" s="155" t="s">
        <v>574</v>
      </c>
      <c r="D772" s="155" t="s">
        <v>637</v>
      </c>
      <c r="E772" s="154"/>
      <c r="F772" s="153">
        <v>141074167.13</v>
      </c>
      <c r="G772" s="153">
        <v>139294123.24000001</v>
      </c>
      <c r="H772" s="152">
        <v>136794123.24000001</v>
      </c>
    </row>
    <row r="773" spans="1:8" outlineLevel="5" x14ac:dyDescent="0.25">
      <c r="A773" s="146" t="s">
        <v>636</v>
      </c>
      <c r="B773" s="145" t="s">
        <v>42</v>
      </c>
      <c r="C773" s="145" t="s">
        <v>574</v>
      </c>
      <c r="D773" s="145" t="s">
        <v>635</v>
      </c>
      <c r="E773" s="144"/>
      <c r="F773" s="143">
        <v>93248079.540000007</v>
      </c>
      <c r="G773" s="143">
        <v>90438876.439999998</v>
      </c>
      <c r="H773" s="142">
        <v>90438876.439999998</v>
      </c>
    </row>
    <row r="774" spans="1:8" ht="25.5" outlineLevel="6" x14ac:dyDescent="0.25">
      <c r="A774" s="141" t="s">
        <v>431</v>
      </c>
      <c r="B774" s="140" t="s">
        <v>42</v>
      </c>
      <c r="C774" s="140" t="s">
        <v>574</v>
      </c>
      <c r="D774" s="140" t="s">
        <v>634</v>
      </c>
      <c r="E774" s="187"/>
      <c r="F774" s="139">
        <v>487300</v>
      </c>
      <c r="G774" s="139">
        <v>0</v>
      </c>
      <c r="H774" s="138">
        <v>0</v>
      </c>
    </row>
    <row r="775" spans="1:8" ht="25.5" outlineLevel="7" x14ac:dyDescent="0.25">
      <c r="A775" s="186" t="s">
        <v>411</v>
      </c>
      <c r="B775" s="185" t="s">
        <v>42</v>
      </c>
      <c r="C775" s="185" t="s">
        <v>574</v>
      </c>
      <c r="D775" s="185" t="s">
        <v>634</v>
      </c>
      <c r="E775" s="185" t="s">
        <v>408</v>
      </c>
      <c r="F775" s="184">
        <v>487300</v>
      </c>
      <c r="G775" s="184">
        <v>0</v>
      </c>
      <c r="H775" s="183">
        <v>0</v>
      </c>
    </row>
    <row r="776" spans="1:8" ht="25.5" outlineLevel="6" x14ac:dyDescent="0.25">
      <c r="A776" s="141" t="s">
        <v>633</v>
      </c>
      <c r="B776" s="140" t="s">
        <v>42</v>
      </c>
      <c r="C776" s="140" t="s">
        <v>574</v>
      </c>
      <c r="D776" s="140" t="s">
        <v>632</v>
      </c>
      <c r="E776" s="187"/>
      <c r="F776" s="139">
        <v>10141697.15</v>
      </c>
      <c r="G776" s="139">
        <v>10141697.15</v>
      </c>
      <c r="H776" s="138">
        <v>10141697.15</v>
      </c>
    </row>
    <row r="777" spans="1:8" ht="25.5" outlineLevel="7" x14ac:dyDescent="0.25">
      <c r="A777" s="186" t="s">
        <v>411</v>
      </c>
      <c r="B777" s="185" t="s">
        <v>42</v>
      </c>
      <c r="C777" s="185" t="s">
        <v>574</v>
      </c>
      <c r="D777" s="185" t="s">
        <v>632</v>
      </c>
      <c r="E777" s="185" t="s">
        <v>408</v>
      </c>
      <c r="F777" s="184">
        <v>10141697.15</v>
      </c>
      <c r="G777" s="184">
        <v>10141697.15</v>
      </c>
      <c r="H777" s="183">
        <v>10141697.15</v>
      </c>
    </row>
    <row r="778" spans="1:8" outlineLevel="6" x14ac:dyDescent="0.25">
      <c r="A778" s="141" t="s">
        <v>631</v>
      </c>
      <c r="B778" s="140" t="s">
        <v>42</v>
      </c>
      <c r="C778" s="140" t="s">
        <v>574</v>
      </c>
      <c r="D778" s="140" t="s">
        <v>630</v>
      </c>
      <c r="E778" s="187"/>
      <c r="F778" s="139">
        <v>4605525.2</v>
      </c>
      <c r="G778" s="139">
        <v>2283622.1</v>
      </c>
      <c r="H778" s="138">
        <v>2283622.1</v>
      </c>
    </row>
    <row r="779" spans="1:8" ht="25.5" outlineLevel="7" x14ac:dyDescent="0.25">
      <c r="A779" s="186" t="s">
        <v>411</v>
      </c>
      <c r="B779" s="185" t="s">
        <v>42</v>
      </c>
      <c r="C779" s="185" t="s">
        <v>574</v>
      </c>
      <c r="D779" s="185" t="s">
        <v>630</v>
      </c>
      <c r="E779" s="185" t="s">
        <v>408</v>
      </c>
      <c r="F779" s="184">
        <v>4605525.2</v>
      </c>
      <c r="G779" s="184">
        <v>2283622.1</v>
      </c>
      <c r="H779" s="183">
        <v>2283622.1</v>
      </c>
    </row>
    <row r="780" spans="1:8" ht="25.5" outlineLevel="6" x14ac:dyDescent="0.25">
      <c r="A780" s="141" t="s">
        <v>116</v>
      </c>
      <c r="B780" s="140" t="s">
        <v>42</v>
      </c>
      <c r="C780" s="140" t="s">
        <v>574</v>
      </c>
      <c r="D780" s="140" t="s">
        <v>625</v>
      </c>
      <c r="E780" s="187"/>
      <c r="F780" s="139">
        <v>369175</v>
      </c>
      <c r="G780" s="139">
        <v>369175</v>
      </c>
      <c r="H780" s="138">
        <v>369175</v>
      </c>
    </row>
    <row r="781" spans="1:8" ht="25.5" outlineLevel="7" x14ac:dyDescent="0.25">
      <c r="A781" s="186" t="s">
        <v>411</v>
      </c>
      <c r="B781" s="185" t="s">
        <v>42</v>
      </c>
      <c r="C781" s="185" t="s">
        <v>574</v>
      </c>
      <c r="D781" s="185" t="s">
        <v>625</v>
      </c>
      <c r="E781" s="185" t="s">
        <v>408</v>
      </c>
      <c r="F781" s="184">
        <v>369175</v>
      </c>
      <c r="G781" s="184">
        <v>369175</v>
      </c>
      <c r="H781" s="183">
        <v>369175</v>
      </c>
    </row>
    <row r="782" spans="1:8" ht="38.25" outlineLevel="6" x14ac:dyDescent="0.25">
      <c r="A782" s="141" t="s">
        <v>427</v>
      </c>
      <c r="B782" s="140" t="s">
        <v>42</v>
      </c>
      <c r="C782" s="140" t="s">
        <v>574</v>
      </c>
      <c r="D782" s="140" t="s">
        <v>622</v>
      </c>
      <c r="E782" s="187"/>
      <c r="F782" s="139">
        <v>77448203.189999998</v>
      </c>
      <c r="G782" s="139">
        <v>77448203.189999998</v>
      </c>
      <c r="H782" s="138">
        <v>77448203.189999998</v>
      </c>
    </row>
    <row r="783" spans="1:8" ht="25.5" outlineLevel="7" x14ac:dyDescent="0.25">
      <c r="A783" s="186" t="s">
        <v>411</v>
      </c>
      <c r="B783" s="185" t="s">
        <v>42</v>
      </c>
      <c r="C783" s="185" t="s">
        <v>574</v>
      </c>
      <c r="D783" s="185" t="s">
        <v>622</v>
      </c>
      <c r="E783" s="185" t="s">
        <v>408</v>
      </c>
      <c r="F783" s="184">
        <v>77448203.189999998</v>
      </c>
      <c r="G783" s="184">
        <v>77448203.189999998</v>
      </c>
      <c r="H783" s="183">
        <v>77448203.189999998</v>
      </c>
    </row>
    <row r="784" spans="1:8" ht="25.5" outlineLevel="6" x14ac:dyDescent="0.25">
      <c r="A784" s="141" t="s">
        <v>593</v>
      </c>
      <c r="B784" s="140" t="s">
        <v>42</v>
      </c>
      <c r="C784" s="140" t="s">
        <v>574</v>
      </c>
      <c r="D784" s="140" t="s">
        <v>621</v>
      </c>
      <c r="E784" s="187"/>
      <c r="F784" s="139">
        <v>196179</v>
      </c>
      <c r="G784" s="139">
        <v>196179</v>
      </c>
      <c r="H784" s="138">
        <v>196179</v>
      </c>
    </row>
    <row r="785" spans="1:8" ht="25.5" outlineLevel="7" x14ac:dyDescent="0.25">
      <c r="A785" s="186" t="s">
        <v>411</v>
      </c>
      <c r="B785" s="185" t="s">
        <v>42</v>
      </c>
      <c r="C785" s="185" t="s">
        <v>574</v>
      </c>
      <c r="D785" s="185" t="s">
        <v>621</v>
      </c>
      <c r="E785" s="185" t="s">
        <v>408</v>
      </c>
      <c r="F785" s="184">
        <v>196179</v>
      </c>
      <c r="G785" s="184">
        <v>196179</v>
      </c>
      <c r="H785" s="183">
        <v>196179</v>
      </c>
    </row>
    <row r="786" spans="1:8" outlineLevel="5" x14ac:dyDescent="0.25">
      <c r="A786" s="146" t="s">
        <v>620</v>
      </c>
      <c r="B786" s="145" t="s">
        <v>42</v>
      </c>
      <c r="C786" s="145" t="s">
        <v>574</v>
      </c>
      <c r="D786" s="145" t="s">
        <v>619</v>
      </c>
      <c r="E786" s="144"/>
      <c r="F786" s="143">
        <v>11052973.310000001</v>
      </c>
      <c r="G786" s="143">
        <v>10338255.24</v>
      </c>
      <c r="H786" s="142">
        <v>10338255.24</v>
      </c>
    </row>
    <row r="787" spans="1:8" ht="25.5" outlineLevel="6" x14ac:dyDescent="0.25">
      <c r="A787" s="141" t="s">
        <v>431</v>
      </c>
      <c r="B787" s="140" t="s">
        <v>42</v>
      </c>
      <c r="C787" s="140" t="s">
        <v>574</v>
      </c>
      <c r="D787" s="140" t="s">
        <v>618</v>
      </c>
      <c r="E787" s="187"/>
      <c r="F787" s="139">
        <v>185000</v>
      </c>
      <c r="G787" s="139">
        <v>0</v>
      </c>
      <c r="H787" s="138">
        <v>0</v>
      </c>
    </row>
    <row r="788" spans="1:8" ht="25.5" outlineLevel="7" x14ac:dyDescent="0.25">
      <c r="A788" s="186" t="s">
        <v>411</v>
      </c>
      <c r="B788" s="185" t="s">
        <v>42</v>
      </c>
      <c r="C788" s="185" t="s">
        <v>574</v>
      </c>
      <c r="D788" s="185" t="s">
        <v>618</v>
      </c>
      <c r="E788" s="185" t="s">
        <v>408</v>
      </c>
      <c r="F788" s="184">
        <v>185000</v>
      </c>
      <c r="G788" s="184">
        <v>0</v>
      </c>
      <c r="H788" s="183">
        <v>0</v>
      </c>
    </row>
    <row r="789" spans="1:8" ht="25.5" outlineLevel="6" x14ac:dyDescent="0.25">
      <c r="A789" s="141" t="s">
        <v>617</v>
      </c>
      <c r="B789" s="140" t="s">
        <v>42</v>
      </c>
      <c r="C789" s="140" t="s">
        <v>574</v>
      </c>
      <c r="D789" s="140" t="s">
        <v>616</v>
      </c>
      <c r="E789" s="187"/>
      <c r="F789" s="139">
        <v>903261.63</v>
      </c>
      <c r="G789" s="139">
        <v>784132.66</v>
      </c>
      <c r="H789" s="138">
        <v>784132.66</v>
      </c>
    </row>
    <row r="790" spans="1:8" ht="25.5" outlineLevel="7" x14ac:dyDescent="0.25">
      <c r="A790" s="186" t="s">
        <v>411</v>
      </c>
      <c r="B790" s="185" t="s">
        <v>42</v>
      </c>
      <c r="C790" s="185" t="s">
        <v>574</v>
      </c>
      <c r="D790" s="185" t="s">
        <v>616</v>
      </c>
      <c r="E790" s="185" t="s">
        <v>408</v>
      </c>
      <c r="F790" s="184">
        <v>903261.63</v>
      </c>
      <c r="G790" s="184">
        <v>784132.66</v>
      </c>
      <c r="H790" s="183">
        <v>784132.66</v>
      </c>
    </row>
    <row r="791" spans="1:8" ht="25.5" outlineLevel="6" x14ac:dyDescent="0.25">
      <c r="A791" s="141" t="s">
        <v>615</v>
      </c>
      <c r="B791" s="140" t="s">
        <v>42</v>
      </c>
      <c r="C791" s="140" t="s">
        <v>574</v>
      </c>
      <c r="D791" s="140" t="s">
        <v>614</v>
      </c>
      <c r="E791" s="187"/>
      <c r="F791" s="139">
        <v>100000</v>
      </c>
      <c r="G791" s="139">
        <v>0</v>
      </c>
      <c r="H791" s="138">
        <v>0</v>
      </c>
    </row>
    <row r="792" spans="1:8" ht="25.5" outlineLevel="7" x14ac:dyDescent="0.25">
      <c r="A792" s="186" t="s">
        <v>411</v>
      </c>
      <c r="B792" s="185" t="s">
        <v>42</v>
      </c>
      <c r="C792" s="185" t="s">
        <v>574</v>
      </c>
      <c r="D792" s="185" t="s">
        <v>614</v>
      </c>
      <c r="E792" s="185" t="s">
        <v>408</v>
      </c>
      <c r="F792" s="184">
        <v>100000</v>
      </c>
      <c r="G792" s="184">
        <v>0</v>
      </c>
      <c r="H792" s="183">
        <v>0</v>
      </c>
    </row>
    <row r="793" spans="1:8" outlineLevel="6" x14ac:dyDescent="0.25">
      <c r="A793" s="141" t="s">
        <v>613</v>
      </c>
      <c r="B793" s="140" t="s">
        <v>42</v>
      </c>
      <c r="C793" s="140" t="s">
        <v>574</v>
      </c>
      <c r="D793" s="140" t="s">
        <v>612</v>
      </c>
      <c r="E793" s="187"/>
      <c r="F793" s="139">
        <v>379937.1</v>
      </c>
      <c r="G793" s="139">
        <v>69348</v>
      </c>
      <c r="H793" s="138">
        <v>69348</v>
      </c>
    </row>
    <row r="794" spans="1:8" ht="25.5" outlineLevel="7" x14ac:dyDescent="0.25">
      <c r="A794" s="186" t="s">
        <v>411</v>
      </c>
      <c r="B794" s="185" t="s">
        <v>42</v>
      </c>
      <c r="C794" s="185" t="s">
        <v>574</v>
      </c>
      <c r="D794" s="185" t="s">
        <v>612</v>
      </c>
      <c r="E794" s="185" t="s">
        <v>408</v>
      </c>
      <c r="F794" s="184">
        <v>379937.1</v>
      </c>
      <c r="G794" s="184">
        <v>69348</v>
      </c>
      <c r="H794" s="183">
        <v>69348</v>
      </c>
    </row>
    <row r="795" spans="1:8" outlineLevel="6" x14ac:dyDescent="0.25">
      <c r="A795" s="141" t="s">
        <v>611</v>
      </c>
      <c r="B795" s="140" t="s">
        <v>42</v>
      </c>
      <c r="C795" s="140" t="s">
        <v>574</v>
      </c>
      <c r="D795" s="140" t="s">
        <v>610</v>
      </c>
      <c r="E795" s="187"/>
      <c r="F795" s="139">
        <v>24716</v>
      </c>
      <c r="G795" s="139">
        <v>24716</v>
      </c>
      <c r="H795" s="138">
        <v>24716</v>
      </c>
    </row>
    <row r="796" spans="1:8" ht="25.5" outlineLevel="7" x14ac:dyDescent="0.25">
      <c r="A796" s="186" t="s">
        <v>411</v>
      </c>
      <c r="B796" s="185" t="s">
        <v>42</v>
      </c>
      <c r="C796" s="185" t="s">
        <v>574</v>
      </c>
      <c r="D796" s="185" t="s">
        <v>610</v>
      </c>
      <c r="E796" s="185" t="s">
        <v>408</v>
      </c>
      <c r="F796" s="184">
        <v>24716</v>
      </c>
      <c r="G796" s="184">
        <v>24716</v>
      </c>
      <c r="H796" s="183">
        <v>24716</v>
      </c>
    </row>
    <row r="797" spans="1:8" ht="38.25" outlineLevel="6" x14ac:dyDescent="0.25">
      <c r="A797" s="141" t="s">
        <v>427</v>
      </c>
      <c r="B797" s="140" t="s">
        <v>42</v>
      </c>
      <c r="C797" s="140" t="s">
        <v>574</v>
      </c>
      <c r="D797" s="140" t="s">
        <v>609</v>
      </c>
      <c r="E797" s="187"/>
      <c r="F797" s="139">
        <v>9460058.5800000001</v>
      </c>
      <c r="G797" s="139">
        <v>9460058.5800000001</v>
      </c>
      <c r="H797" s="138">
        <v>9460058.5800000001</v>
      </c>
    </row>
    <row r="798" spans="1:8" ht="25.5" outlineLevel="7" x14ac:dyDescent="0.25">
      <c r="A798" s="186" t="s">
        <v>411</v>
      </c>
      <c r="B798" s="185" t="s">
        <v>42</v>
      </c>
      <c r="C798" s="185" t="s">
        <v>574</v>
      </c>
      <c r="D798" s="185" t="s">
        <v>609</v>
      </c>
      <c r="E798" s="185" t="s">
        <v>408</v>
      </c>
      <c r="F798" s="184">
        <v>9460058.5800000001</v>
      </c>
      <c r="G798" s="184">
        <v>9460058.5800000001</v>
      </c>
      <c r="H798" s="183">
        <v>9460058.5800000001</v>
      </c>
    </row>
    <row r="799" spans="1:8" outlineLevel="5" x14ac:dyDescent="0.25">
      <c r="A799" s="146" t="s">
        <v>608</v>
      </c>
      <c r="B799" s="145" t="s">
        <v>42</v>
      </c>
      <c r="C799" s="145" t="s">
        <v>574</v>
      </c>
      <c r="D799" s="145" t="s">
        <v>607</v>
      </c>
      <c r="E799" s="144"/>
      <c r="F799" s="143">
        <v>36610200.030000001</v>
      </c>
      <c r="G799" s="143">
        <v>36016991.560000002</v>
      </c>
      <c r="H799" s="142">
        <v>36016991.560000002</v>
      </c>
    </row>
    <row r="800" spans="1:8" ht="25.5" outlineLevel="6" x14ac:dyDescent="0.25">
      <c r="A800" s="141" t="s">
        <v>431</v>
      </c>
      <c r="B800" s="140" t="s">
        <v>42</v>
      </c>
      <c r="C800" s="140" t="s">
        <v>574</v>
      </c>
      <c r="D800" s="140" t="s">
        <v>606</v>
      </c>
      <c r="E800" s="187"/>
      <c r="F800" s="139">
        <v>202300</v>
      </c>
      <c r="G800" s="139">
        <v>0</v>
      </c>
      <c r="H800" s="138">
        <v>0</v>
      </c>
    </row>
    <row r="801" spans="1:8" ht="25.5" outlineLevel="7" x14ac:dyDescent="0.25">
      <c r="A801" s="186" t="s">
        <v>411</v>
      </c>
      <c r="B801" s="185" t="s">
        <v>42</v>
      </c>
      <c r="C801" s="185" t="s">
        <v>574</v>
      </c>
      <c r="D801" s="185" t="s">
        <v>606</v>
      </c>
      <c r="E801" s="185" t="s">
        <v>408</v>
      </c>
      <c r="F801" s="184">
        <v>202300</v>
      </c>
      <c r="G801" s="184">
        <v>0</v>
      </c>
      <c r="H801" s="183">
        <v>0</v>
      </c>
    </row>
    <row r="802" spans="1:8" ht="25.5" outlineLevel="6" x14ac:dyDescent="0.25">
      <c r="A802" s="141" t="s">
        <v>605</v>
      </c>
      <c r="B802" s="140" t="s">
        <v>42</v>
      </c>
      <c r="C802" s="140" t="s">
        <v>574</v>
      </c>
      <c r="D802" s="140" t="s">
        <v>604</v>
      </c>
      <c r="E802" s="187"/>
      <c r="F802" s="139">
        <v>3781810.53</v>
      </c>
      <c r="G802" s="139">
        <v>3781810.53</v>
      </c>
      <c r="H802" s="138">
        <v>3781810.53</v>
      </c>
    </row>
    <row r="803" spans="1:8" ht="25.5" outlineLevel="7" x14ac:dyDescent="0.25">
      <c r="A803" s="186" t="s">
        <v>411</v>
      </c>
      <c r="B803" s="185" t="s">
        <v>42</v>
      </c>
      <c r="C803" s="185" t="s">
        <v>574</v>
      </c>
      <c r="D803" s="185" t="s">
        <v>604</v>
      </c>
      <c r="E803" s="185" t="s">
        <v>408</v>
      </c>
      <c r="F803" s="184">
        <v>3781810.53</v>
      </c>
      <c r="G803" s="184">
        <v>3781810.53</v>
      </c>
      <c r="H803" s="183">
        <v>3781810.53</v>
      </c>
    </row>
    <row r="804" spans="1:8" ht="25.5" outlineLevel="6" x14ac:dyDescent="0.25">
      <c r="A804" s="141" t="s">
        <v>603</v>
      </c>
      <c r="B804" s="140" t="s">
        <v>42</v>
      </c>
      <c r="C804" s="140" t="s">
        <v>574</v>
      </c>
      <c r="D804" s="140" t="s">
        <v>602</v>
      </c>
      <c r="E804" s="187"/>
      <c r="F804" s="139">
        <v>201666.67</v>
      </c>
      <c r="G804" s="139">
        <v>0</v>
      </c>
      <c r="H804" s="138">
        <v>0</v>
      </c>
    </row>
    <row r="805" spans="1:8" ht="25.5" outlineLevel="7" x14ac:dyDescent="0.25">
      <c r="A805" s="186" t="s">
        <v>411</v>
      </c>
      <c r="B805" s="185" t="s">
        <v>42</v>
      </c>
      <c r="C805" s="185" t="s">
        <v>574</v>
      </c>
      <c r="D805" s="185" t="s">
        <v>602</v>
      </c>
      <c r="E805" s="185" t="s">
        <v>408</v>
      </c>
      <c r="F805" s="184">
        <v>201666.67</v>
      </c>
      <c r="G805" s="184">
        <v>0</v>
      </c>
      <c r="H805" s="183">
        <v>0</v>
      </c>
    </row>
    <row r="806" spans="1:8" ht="25.5" outlineLevel="6" x14ac:dyDescent="0.25">
      <c r="A806" s="141" t="s">
        <v>601</v>
      </c>
      <c r="B806" s="140" t="s">
        <v>42</v>
      </c>
      <c r="C806" s="140" t="s">
        <v>574</v>
      </c>
      <c r="D806" s="140" t="s">
        <v>600</v>
      </c>
      <c r="E806" s="187"/>
      <c r="F806" s="139">
        <v>81131.33</v>
      </c>
      <c r="G806" s="139">
        <v>0</v>
      </c>
      <c r="H806" s="138">
        <v>0</v>
      </c>
    </row>
    <row r="807" spans="1:8" ht="25.5" outlineLevel="7" x14ac:dyDescent="0.25">
      <c r="A807" s="186" t="s">
        <v>411</v>
      </c>
      <c r="B807" s="185" t="s">
        <v>42</v>
      </c>
      <c r="C807" s="185" t="s">
        <v>574</v>
      </c>
      <c r="D807" s="185" t="s">
        <v>600</v>
      </c>
      <c r="E807" s="185" t="s">
        <v>408</v>
      </c>
      <c r="F807" s="184">
        <v>81131.33</v>
      </c>
      <c r="G807" s="184">
        <v>0</v>
      </c>
      <c r="H807" s="183">
        <v>0</v>
      </c>
    </row>
    <row r="808" spans="1:8" outlineLevel="6" x14ac:dyDescent="0.25">
      <c r="A808" s="141" t="s">
        <v>599</v>
      </c>
      <c r="B808" s="140" t="s">
        <v>42</v>
      </c>
      <c r="C808" s="140" t="s">
        <v>574</v>
      </c>
      <c r="D808" s="140" t="s">
        <v>598</v>
      </c>
      <c r="E808" s="187"/>
      <c r="F808" s="139">
        <v>7738.44</v>
      </c>
      <c r="G808" s="139">
        <v>0</v>
      </c>
      <c r="H808" s="138">
        <v>0</v>
      </c>
    </row>
    <row r="809" spans="1:8" ht="25.5" outlineLevel="7" x14ac:dyDescent="0.25">
      <c r="A809" s="186" t="s">
        <v>411</v>
      </c>
      <c r="B809" s="185" t="s">
        <v>42</v>
      </c>
      <c r="C809" s="185" t="s">
        <v>574</v>
      </c>
      <c r="D809" s="185" t="s">
        <v>598</v>
      </c>
      <c r="E809" s="185" t="s">
        <v>408</v>
      </c>
      <c r="F809" s="184">
        <v>7738.44</v>
      </c>
      <c r="G809" s="184">
        <v>0</v>
      </c>
      <c r="H809" s="183">
        <v>0</v>
      </c>
    </row>
    <row r="810" spans="1:8" outlineLevel="6" x14ac:dyDescent="0.25">
      <c r="A810" s="141" t="s">
        <v>597</v>
      </c>
      <c r="B810" s="140" t="s">
        <v>42</v>
      </c>
      <c r="C810" s="140" t="s">
        <v>574</v>
      </c>
      <c r="D810" s="140" t="s">
        <v>596</v>
      </c>
      <c r="E810" s="187"/>
      <c r="F810" s="139">
        <v>100372.03</v>
      </c>
      <c r="G810" s="139">
        <v>0</v>
      </c>
      <c r="H810" s="138">
        <v>0</v>
      </c>
    </row>
    <row r="811" spans="1:8" ht="25.5" outlineLevel="7" x14ac:dyDescent="0.25">
      <c r="A811" s="186" t="s">
        <v>411</v>
      </c>
      <c r="B811" s="185" t="s">
        <v>42</v>
      </c>
      <c r="C811" s="185" t="s">
        <v>574</v>
      </c>
      <c r="D811" s="185" t="s">
        <v>596</v>
      </c>
      <c r="E811" s="185" t="s">
        <v>408</v>
      </c>
      <c r="F811" s="184">
        <v>100372.03</v>
      </c>
      <c r="G811" s="184">
        <v>0</v>
      </c>
      <c r="H811" s="183">
        <v>0</v>
      </c>
    </row>
    <row r="812" spans="1:8" ht="25.5" outlineLevel="6" x14ac:dyDescent="0.25">
      <c r="A812" s="141" t="s">
        <v>116</v>
      </c>
      <c r="B812" s="140" t="s">
        <v>42</v>
      </c>
      <c r="C812" s="140" t="s">
        <v>574</v>
      </c>
      <c r="D812" s="140" t="s">
        <v>595</v>
      </c>
      <c r="E812" s="187"/>
      <c r="F812" s="139">
        <v>126787</v>
      </c>
      <c r="G812" s="139">
        <v>126787</v>
      </c>
      <c r="H812" s="138">
        <v>126787</v>
      </c>
    </row>
    <row r="813" spans="1:8" ht="25.5" outlineLevel="7" x14ac:dyDescent="0.25">
      <c r="A813" s="186" t="s">
        <v>411</v>
      </c>
      <c r="B813" s="185" t="s">
        <v>42</v>
      </c>
      <c r="C813" s="185" t="s">
        <v>574</v>
      </c>
      <c r="D813" s="185" t="s">
        <v>595</v>
      </c>
      <c r="E813" s="185" t="s">
        <v>408</v>
      </c>
      <c r="F813" s="184">
        <v>126787</v>
      </c>
      <c r="G813" s="184">
        <v>126787</v>
      </c>
      <c r="H813" s="183">
        <v>126787</v>
      </c>
    </row>
    <row r="814" spans="1:8" ht="38.25" outlineLevel="6" x14ac:dyDescent="0.25">
      <c r="A814" s="141" t="s">
        <v>427</v>
      </c>
      <c r="B814" s="140" t="s">
        <v>42</v>
      </c>
      <c r="C814" s="140" t="s">
        <v>574</v>
      </c>
      <c r="D814" s="140" t="s">
        <v>594</v>
      </c>
      <c r="E814" s="187"/>
      <c r="F814" s="139">
        <v>32041022.030000001</v>
      </c>
      <c r="G814" s="139">
        <v>32041022.030000001</v>
      </c>
      <c r="H814" s="138">
        <v>32041022.030000001</v>
      </c>
    </row>
    <row r="815" spans="1:8" ht="25.5" outlineLevel="7" x14ac:dyDescent="0.25">
      <c r="A815" s="186" t="s">
        <v>411</v>
      </c>
      <c r="B815" s="185" t="s">
        <v>42</v>
      </c>
      <c r="C815" s="185" t="s">
        <v>574</v>
      </c>
      <c r="D815" s="185" t="s">
        <v>594</v>
      </c>
      <c r="E815" s="185" t="s">
        <v>408</v>
      </c>
      <c r="F815" s="184">
        <v>32041022.030000001</v>
      </c>
      <c r="G815" s="184">
        <v>32041022.030000001</v>
      </c>
      <c r="H815" s="183">
        <v>32041022.030000001</v>
      </c>
    </row>
    <row r="816" spans="1:8" ht="25.5" outlineLevel="6" x14ac:dyDescent="0.25">
      <c r="A816" s="141" t="s">
        <v>593</v>
      </c>
      <c r="B816" s="140" t="s">
        <v>42</v>
      </c>
      <c r="C816" s="140" t="s">
        <v>574</v>
      </c>
      <c r="D816" s="140" t="s">
        <v>592</v>
      </c>
      <c r="E816" s="187"/>
      <c r="F816" s="139">
        <v>67372</v>
      </c>
      <c r="G816" s="139">
        <v>67372</v>
      </c>
      <c r="H816" s="138">
        <v>67372</v>
      </c>
    </row>
    <row r="817" spans="1:8" ht="25.5" outlineLevel="7" x14ac:dyDescent="0.25">
      <c r="A817" s="186" t="s">
        <v>411</v>
      </c>
      <c r="B817" s="185" t="s">
        <v>42</v>
      </c>
      <c r="C817" s="185" t="s">
        <v>574</v>
      </c>
      <c r="D817" s="185" t="s">
        <v>592</v>
      </c>
      <c r="E817" s="185" t="s">
        <v>408</v>
      </c>
      <c r="F817" s="184">
        <v>67372</v>
      </c>
      <c r="G817" s="184">
        <v>67372</v>
      </c>
      <c r="H817" s="183">
        <v>67372</v>
      </c>
    </row>
    <row r="818" spans="1:8" outlineLevel="5" x14ac:dyDescent="0.25">
      <c r="A818" s="146" t="s">
        <v>581</v>
      </c>
      <c r="B818" s="145" t="s">
        <v>42</v>
      </c>
      <c r="C818" s="145" t="s">
        <v>574</v>
      </c>
      <c r="D818" s="145" t="s">
        <v>580</v>
      </c>
      <c r="E818" s="144"/>
      <c r="F818" s="143">
        <v>162914.25</v>
      </c>
      <c r="G818" s="143">
        <v>0</v>
      </c>
      <c r="H818" s="142">
        <v>0</v>
      </c>
    </row>
    <row r="819" spans="1:8" outlineLevel="6" x14ac:dyDescent="0.25">
      <c r="A819" s="141" t="s">
        <v>579</v>
      </c>
      <c r="B819" s="140" t="s">
        <v>42</v>
      </c>
      <c r="C819" s="140" t="s">
        <v>574</v>
      </c>
      <c r="D819" s="140" t="s">
        <v>578</v>
      </c>
      <c r="E819" s="187"/>
      <c r="F819" s="139">
        <v>162914.25</v>
      </c>
      <c r="G819" s="139">
        <v>0</v>
      </c>
      <c r="H819" s="138">
        <v>0</v>
      </c>
    </row>
    <row r="820" spans="1:8" ht="25.5" outlineLevel="7" x14ac:dyDescent="0.25">
      <c r="A820" s="186" t="s">
        <v>411</v>
      </c>
      <c r="B820" s="185" t="s">
        <v>42</v>
      </c>
      <c r="C820" s="185" t="s">
        <v>574</v>
      </c>
      <c r="D820" s="185" t="s">
        <v>578</v>
      </c>
      <c r="E820" s="185" t="s">
        <v>408</v>
      </c>
      <c r="F820" s="184">
        <v>162914.25</v>
      </c>
      <c r="G820" s="184">
        <v>0</v>
      </c>
      <c r="H820" s="183">
        <v>0</v>
      </c>
    </row>
    <row r="821" spans="1:8" outlineLevel="5" x14ac:dyDescent="0.25">
      <c r="A821" s="146" t="s">
        <v>577</v>
      </c>
      <c r="B821" s="145" t="s">
        <v>42</v>
      </c>
      <c r="C821" s="145" t="s">
        <v>574</v>
      </c>
      <c r="D821" s="145" t="s">
        <v>576</v>
      </c>
      <c r="E821" s="144"/>
      <c r="F821" s="143">
        <v>0</v>
      </c>
      <c r="G821" s="143">
        <v>2500000</v>
      </c>
      <c r="H821" s="142">
        <v>0</v>
      </c>
    </row>
    <row r="822" spans="1:8" outlineLevel="6" x14ac:dyDescent="0.25">
      <c r="A822" s="141" t="s">
        <v>575</v>
      </c>
      <c r="B822" s="140" t="s">
        <v>42</v>
      </c>
      <c r="C822" s="140" t="s">
        <v>574</v>
      </c>
      <c r="D822" s="140" t="s">
        <v>573</v>
      </c>
      <c r="E822" s="187"/>
      <c r="F822" s="139">
        <v>0</v>
      </c>
      <c r="G822" s="139">
        <v>2500000</v>
      </c>
      <c r="H822" s="138">
        <v>0</v>
      </c>
    </row>
    <row r="823" spans="1:8" ht="25.5" outlineLevel="7" x14ac:dyDescent="0.25">
      <c r="A823" s="186" t="s">
        <v>411</v>
      </c>
      <c r="B823" s="185" t="s">
        <v>42</v>
      </c>
      <c r="C823" s="185" t="s">
        <v>574</v>
      </c>
      <c r="D823" s="185" t="s">
        <v>573</v>
      </c>
      <c r="E823" s="185" t="s">
        <v>408</v>
      </c>
      <c r="F823" s="184">
        <v>0</v>
      </c>
      <c r="G823" s="184">
        <v>2500000</v>
      </c>
      <c r="H823" s="183">
        <v>0</v>
      </c>
    </row>
    <row r="824" spans="1:8" outlineLevel="1" x14ac:dyDescent="0.25">
      <c r="A824" s="166" t="s">
        <v>564</v>
      </c>
      <c r="B824" s="165" t="s">
        <v>42</v>
      </c>
      <c r="C824" s="165" t="s">
        <v>563</v>
      </c>
      <c r="D824" s="164"/>
      <c r="E824" s="164"/>
      <c r="F824" s="163">
        <v>17029083</v>
      </c>
      <c r="G824" s="163">
        <v>16914308</v>
      </c>
      <c r="H824" s="162">
        <v>17006308</v>
      </c>
    </row>
    <row r="825" spans="1:8" outlineLevel="2" x14ac:dyDescent="0.25">
      <c r="A825" s="161" t="s">
        <v>555</v>
      </c>
      <c r="B825" s="160" t="s">
        <v>42</v>
      </c>
      <c r="C825" s="160" t="s">
        <v>525</v>
      </c>
      <c r="D825" s="159"/>
      <c r="E825" s="159"/>
      <c r="F825" s="158">
        <v>2210900</v>
      </c>
      <c r="G825" s="158">
        <v>2299300</v>
      </c>
      <c r="H825" s="157">
        <v>2391300</v>
      </c>
    </row>
    <row r="826" spans="1:8" ht="25.5" outlineLevel="3" x14ac:dyDescent="0.25">
      <c r="A826" s="156" t="s">
        <v>489</v>
      </c>
      <c r="B826" s="155" t="s">
        <v>42</v>
      </c>
      <c r="C826" s="155" t="s">
        <v>525</v>
      </c>
      <c r="D826" s="155" t="s">
        <v>488</v>
      </c>
      <c r="E826" s="154"/>
      <c r="F826" s="153">
        <v>2210900</v>
      </c>
      <c r="G826" s="153">
        <v>2299300</v>
      </c>
      <c r="H826" s="152">
        <v>2391300</v>
      </c>
    </row>
    <row r="827" spans="1:8" ht="25.5" outlineLevel="5" x14ac:dyDescent="0.25">
      <c r="A827" s="146" t="s">
        <v>487</v>
      </c>
      <c r="B827" s="145" t="s">
        <v>42</v>
      </c>
      <c r="C827" s="145" t="s">
        <v>525</v>
      </c>
      <c r="D827" s="145" t="s">
        <v>486</v>
      </c>
      <c r="E827" s="144"/>
      <c r="F827" s="143">
        <v>2210900</v>
      </c>
      <c r="G827" s="143">
        <v>2299300</v>
      </c>
      <c r="H827" s="142">
        <v>2391300</v>
      </c>
    </row>
    <row r="828" spans="1:8" ht="89.25" outlineLevel="6" x14ac:dyDescent="0.25">
      <c r="A828" s="141" t="s">
        <v>550</v>
      </c>
      <c r="B828" s="140" t="s">
        <v>42</v>
      </c>
      <c r="C828" s="140" t="s">
        <v>525</v>
      </c>
      <c r="D828" s="140" t="s">
        <v>549</v>
      </c>
      <c r="E828" s="187"/>
      <c r="F828" s="139">
        <v>2210900</v>
      </c>
      <c r="G828" s="139">
        <v>2299300</v>
      </c>
      <c r="H828" s="138">
        <v>2391300</v>
      </c>
    </row>
    <row r="829" spans="1:8" outlineLevel="7" x14ac:dyDescent="0.25">
      <c r="A829" s="186" t="s">
        <v>442</v>
      </c>
      <c r="B829" s="185" t="s">
        <v>42</v>
      </c>
      <c r="C829" s="185" t="s">
        <v>525</v>
      </c>
      <c r="D829" s="185" t="s">
        <v>549</v>
      </c>
      <c r="E829" s="185" t="s">
        <v>440</v>
      </c>
      <c r="F829" s="184">
        <v>17687.2</v>
      </c>
      <c r="G829" s="184">
        <v>18394.400000000001</v>
      </c>
      <c r="H829" s="183">
        <v>19130.400000000001</v>
      </c>
    </row>
    <row r="830" spans="1:8" outlineLevel="7" x14ac:dyDescent="0.25">
      <c r="A830" s="186" t="s">
        <v>478</v>
      </c>
      <c r="B830" s="185" t="s">
        <v>42</v>
      </c>
      <c r="C830" s="185" t="s">
        <v>525</v>
      </c>
      <c r="D830" s="185" t="s">
        <v>549</v>
      </c>
      <c r="E830" s="185" t="s">
        <v>476</v>
      </c>
      <c r="F830" s="184">
        <v>2193212.7999999998</v>
      </c>
      <c r="G830" s="184">
        <v>2280905.6</v>
      </c>
      <c r="H830" s="183">
        <v>2372169.6</v>
      </c>
    </row>
    <row r="831" spans="1:8" outlineLevel="2" x14ac:dyDescent="0.25">
      <c r="A831" s="161" t="s">
        <v>523</v>
      </c>
      <c r="B831" s="160" t="s">
        <v>42</v>
      </c>
      <c r="C831" s="160" t="s">
        <v>496</v>
      </c>
      <c r="D831" s="159"/>
      <c r="E831" s="159"/>
      <c r="F831" s="158">
        <v>12765800</v>
      </c>
      <c r="G831" s="158">
        <v>12765800</v>
      </c>
      <c r="H831" s="157">
        <v>12765800</v>
      </c>
    </row>
    <row r="832" spans="1:8" ht="25.5" outlineLevel="3" x14ac:dyDescent="0.25">
      <c r="A832" s="156" t="s">
        <v>516</v>
      </c>
      <c r="B832" s="155" t="s">
        <v>42</v>
      </c>
      <c r="C832" s="155" t="s">
        <v>496</v>
      </c>
      <c r="D832" s="155" t="s">
        <v>515</v>
      </c>
      <c r="E832" s="154"/>
      <c r="F832" s="153">
        <v>12765800</v>
      </c>
      <c r="G832" s="153">
        <v>12765800</v>
      </c>
      <c r="H832" s="152">
        <v>12765800</v>
      </c>
    </row>
    <row r="833" spans="1:8" ht="25.5" outlineLevel="4" x14ac:dyDescent="0.25">
      <c r="A833" s="151" t="s">
        <v>514</v>
      </c>
      <c r="B833" s="150" t="s">
        <v>42</v>
      </c>
      <c r="C833" s="150" t="s">
        <v>496</v>
      </c>
      <c r="D833" s="150" t="s">
        <v>513</v>
      </c>
      <c r="E833" s="149"/>
      <c r="F833" s="148">
        <v>12765800</v>
      </c>
      <c r="G833" s="148">
        <v>12765800</v>
      </c>
      <c r="H833" s="147">
        <v>12765800</v>
      </c>
    </row>
    <row r="834" spans="1:8" outlineLevel="5" x14ac:dyDescent="0.25">
      <c r="A834" s="146" t="s">
        <v>512</v>
      </c>
      <c r="B834" s="145" t="s">
        <v>42</v>
      </c>
      <c r="C834" s="145" t="s">
        <v>496</v>
      </c>
      <c r="D834" s="145" t="s">
        <v>511</v>
      </c>
      <c r="E834" s="144"/>
      <c r="F834" s="143">
        <v>12765800</v>
      </c>
      <c r="G834" s="143">
        <v>12765800</v>
      </c>
      <c r="H834" s="142">
        <v>12765800</v>
      </c>
    </row>
    <row r="835" spans="1:8" ht="51" outlineLevel="6" x14ac:dyDescent="0.25">
      <c r="A835" s="141" t="s">
        <v>192</v>
      </c>
      <c r="B835" s="140" t="s">
        <v>42</v>
      </c>
      <c r="C835" s="140" t="s">
        <v>496</v>
      </c>
      <c r="D835" s="140" t="s">
        <v>510</v>
      </c>
      <c r="E835" s="187"/>
      <c r="F835" s="139">
        <v>311400</v>
      </c>
      <c r="G835" s="139">
        <v>311400</v>
      </c>
      <c r="H835" s="138">
        <v>311400</v>
      </c>
    </row>
    <row r="836" spans="1:8" outlineLevel="7" x14ac:dyDescent="0.25">
      <c r="A836" s="186" t="s">
        <v>442</v>
      </c>
      <c r="B836" s="185" t="s">
        <v>42</v>
      </c>
      <c r="C836" s="185" t="s">
        <v>496</v>
      </c>
      <c r="D836" s="185" t="s">
        <v>510</v>
      </c>
      <c r="E836" s="185" t="s">
        <v>440</v>
      </c>
      <c r="F836" s="184">
        <v>311400</v>
      </c>
      <c r="G836" s="184">
        <v>311400</v>
      </c>
      <c r="H836" s="183">
        <v>311400</v>
      </c>
    </row>
    <row r="837" spans="1:8" ht="38.25" outlineLevel="6" x14ac:dyDescent="0.25">
      <c r="A837" s="141" t="s">
        <v>193</v>
      </c>
      <c r="B837" s="140" t="s">
        <v>42</v>
      </c>
      <c r="C837" s="140" t="s">
        <v>496</v>
      </c>
      <c r="D837" s="140" t="s">
        <v>509</v>
      </c>
      <c r="E837" s="187"/>
      <c r="F837" s="139">
        <v>12454400</v>
      </c>
      <c r="G837" s="139">
        <v>12454400</v>
      </c>
      <c r="H837" s="138">
        <v>12454400</v>
      </c>
    </row>
    <row r="838" spans="1:8" outlineLevel="7" x14ac:dyDescent="0.25">
      <c r="A838" s="186" t="s">
        <v>478</v>
      </c>
      <c r="B838" s="185" t="s">
        <v>42</v>
      </c>
      <c r="C838" s="185" t="s">
        <v>496</v>
      </c>
      <c r="D838" s="185" t="s">
        <v>509</v>
      </c>
      <c r="E838" s="185" t="s">
        <v>476</v>
      </c>
      <c r="F838" s="184">
        <v>12454400</v>
      </c>
      <c r="G838" s="184">
        <v>12454400</v>
      </c>
      <c r="H838" s="183">
        <v>12454400</v>
      </c>
    </row>
    <row r="839" spans="1:8" outlineLevel="2" x14ac:dyDescent="0.25">
      <c r="A839" s="161" t="s">
        <v>494</v>
      </c>
      <c r="B839" s="160" t="s">
        <v>42</v>
      </c>
      <c r="C839" s="160" t="s">
        <v>462</v>
      </c>
      <c r="D839" s="159"/>
      <c r="E839" s="159"/>
      <c r="F839" s="158">
        <v>2052383</v>
      </c>
      <c r="G839" s="158">
        <v>1849208</v>
      </c>
      <c r="H839" s="157">
        <v>1849208</v>
      </c>
    </row>
    <row r="840" spans="1:8" ht="25.5" outlineLevel="3" x14ac:dyDescent="0.25">
      <c r="A840" s="156" t="s">
        <v>489</v>
      </c>
      <c r="B840" s="155" t="s">
        <v>42</v>
      </c>
      <c r="C840" s="155" t="s">
        <v>462</v>
      </c>
      <c r="D840" s="155" t="s">
        <v>488</v>
      </c>
      <c r="E840" s="154"/>
      <c r="F840" s="153">
        <v>2052383</v>
      </c>
      <c r="G840" s="153">
        <v>1849208</v>
      </c>
      <c r="H840" s="152">
        <v>1849208</v>
      </c>
    </row>
    <row r="841" spans="1:8" ht="25.5" outlineLevel="5" x14ac:dyDescent="0.25">
      <c r="A841" s="146" t="s">
        <v>487</v>
      </c>
      <c r="B841" s="145" t="s">
        <v>42</v>
      </c>
      <c r="C841" s="145" t="s">
        <v>462</v>
      </c>
      <c r="D841" s="145" t="s">
        <v>486</v>
      </c>
      <c r="E841" s="144"/>
      <c r="F841" s="143">
        <v>1849208</v>
      </c>
      <c r="G841" s="143">
        <v>1849208</v>
      </c>
      <c r="H841" s="142">
        <v>1849208</v>
      </c>
    </row>
    <row r="842" spans="1:8" ht="38.25" outlineLevel="6" x14ac:dyDescent="0.25">
      <c r="A842" s="141" t="s">
        <v>485</v>
      </c>
      <c r="B842" s="140" t="s">
        <v>42</v>
      </c>
      <c r="C842" s="140" t="s">
        <v>462</v>
      </c>
      <c r="D842" s="140" t="s">
        <v>484</v>
      </c>
      <c r="E842" s="187"/>
      <c r="F842" s="139">
        <v>129500</v>
      </c>
      <c r="G842" s="139">
        <v>129500</v>
      </c>
      <c r="H842" s="138">
        <v>129500</v>
      </c>
    </row>
    <row r="843" spans="1:8" outlineLevel="7" x14ac:dyDescent="0.25">
      <c r="A843" s="186" t="s">
        <v>478</v>
      </c>
      <c r="B843" s="185" t="s">
        <v>42</v>
      </c>
      <c r="C843" s="185" t="s">
        <v>462</v>
      </c>
      <c r="D843" s="185" t="s">
        <v>484</v>
      </c>
      <c r="E843" s="185" t="s">
        <v>476</v>
      </c>
      <c r="F843" s="184">
        <v>129500</v>
      </c>
      <c r="G843" s="184">
        <v>129500</v>
      </c>
      <c r="H843" s="183">
        <v>129500</v>
      </c>
    </row>
    <row r="844" spans="1:8" ht="63.75" outlineLevel="6" x14ac:dyDescent="0.25">
      <c r="A844" s="141" t="s">
        <v>481</v>
      </c>
      <c r="B844" s="140" t="s">
        <v>42</v>
      </c>
      <c r="C844" s="140" t="s">
        <v>462</v>
      </c>
      <c r="D844" s="140" t="s">
        <v>480</v>
      </c>
      <c r="E844" s="187"/>
      <c r="F844" s="139">
        <v>1719708</v>
      </c>
      <c r="G844" s="139">
        <v>1719708</v>
      </c>
      <c r="H844" s="138">
        <v>1719708</v>
      </c>
    </row>
    <row r="845" spans="1:8" outlineLevel="7" x14ac:dyDescent="0.25">
      <c r="A845" s="186" t="s">
        <v>478</v>
      </c>
      <c r="B845" s="185" t="s">
        <v>42</v>
      </c>
      <c r="C845" s="185" t="s">
        <v>462</v>
      </c>
      <c r="D845" s="185" t="s">
        <v>480</v>
      </c>
      <c r="E845" s="185" t="s">
        <v>476</v>
      </c>
      <c r="F845" s="184">
        <v>1719708</v>
      </c>
      <c r="G845" s="184">
        <v>1719708</v>
      </c>
      <c r="H845" s="183">
        <v>1719708</v>
      </c>
    </row>
    <row r="846" spans="1:8" outlineLevel="5" x14ac:dyDescent="0.25">
      <c r="A846" s="146" t="s">
        <v>475</v>
      </c>
      <c r="B846" s="145" t="s">
        <v>42</v>
      </c>
      <c r="C846" s="145" t="s">
        <v>462</v>
      </c>
      <c r="D846" s="145" t="s">
        <v>474</v>
      </c>
      <c r="E846" s="144"/>
      <c r="F846" s="143">
        <v>203175</v>
      </c>
      <c r="G846" s="143">
        <v>0</v>
      </c>
      <c r="H846" s="142">
        <v>0</v>
      </c>
    </row>
    <row r="847" spans="1:8" ht="25.5" outlineLevel="6" x14ac:dyDescent="0.25">
      <c r="A847" s="141" t="s">
        <v>473</v>
      </c>
      <c r="B847" s="140" t="s">
        <v>42</v>
      </c>
      <c r="C847" s="140" t="s">
        <v>462</v>
      </c>
      <c r="D847" s="140" t="s">
        <v>472</v>
      </c>
      <c r="E847" s="187"/>
      <c r="F847" s="139">
        <v>203175</v>
      </c>
      <c r="G847" s="139">
        <v>0</v>
      </c>
      <c r="H847" s="138">
        <v>0</v>
      </c>
    </row>
    <row r="848" spans="1:8" outlineLevel="7" x14ac:dyDescent="0.25">
      <c r="A848" s="186" t="s">
        <v>442</v>
      </c>
      <c r="B848" s="185" t="s">
        <v>42</v>
      </c>
      <c r="C848" s="185" t="s">
        <v>462</v>
      </c>
      <c r="D848" s="185" t="s">
        <v>472</v>
      </c>
      <c r="E848" s="185" t="s">
        <v>440</v>
      </c>
      <c r="F848" s="184">
        <v>203175</v>
      </c>
      <c r="G848" s="184">
        <v>0</v>
      </c>
      <c r="H848" s="183">
        <v>0</v>
      </c>
    </row>
    <row r="849" spans="1:8" outlineLevel="1" x14ac:dyDescent="0.25">
      <c r="A849" s="166" t="s">
        <v>460</v>
      </c>
      <c r="B849" s="165" t="s">
        <v>42</v>
      </c>
      <c r="C849" s="165" t="s">
        <v>459</v>
      </c>
      <c r="D849" s="164"/>
      <c r="E849" s="164"/>
      <c r="F849" s="163">
        <v>146681436</v>
      </c>
      <c r="G849" s="163">
        <v>125931838.34</v>
      </c>
      <c r="H849" s="162">
        <v>125931838.34</v>
      </c>
    </row>
    <row r="850" spans="1:8" outlineLevel="2" x14ac:dyDescent="0.25">
      <c r="A850" s="161" t="s">
        <v>458</v>
      </c>
      <c r="B850" s="160" t="s">
        <v>42</v>
      </c>
      <c r="C850" s="160" t="s">
        <v>426</v>
      </c>
      <c r="D850" s="159"/>
      <c r="E850" s="159"/>
      <c r="F850" s="158">
        <v>133792880.09999999</v>
      </c>
      <c r="G850" s="158">
        <v>125931838.34</v>
      </c>
      <c r="H850" s="157">
        <v>125931838.34</v>
      </c>
    </row>
    <row r="851" spans="1:8" ht="25.5" outlineLevel="3" x14ac:dyDescent="0.25">
      <c r="A851" s="156" t="s">
        <v>457</v>
      </c>
      <c r="B851" s="155" t="s">
        <v>42</v>
      </c>
      <c r="C851" s="155" t="s">
        <v>426</v>
      </c>
      <c r="D851" s="155" t="s">
        <v>456</v>
      </c>
      <c r="E851" s="154"/>
      <c r="F851" s="153">
        <v>842000</v>
      </c>
      <c r="G851" s="153">
        <v>0</v>
      </c>
      <c r="H851" s="152">
        <v>0</v>
      </c>
    </row>
    <row r="852" spans="1:8" outlineLevel="4" x14ac:dyDescent="0.25">
      <c r="A852" s="151" t="s">
        <v>455</v>
      </c>
      <c r="B852" s="150" t="s">
        <v>42</v>
      </c>
      <c r="C852" s="150" t="s">
        <v>426</v>
      </c>
      <c r="D852" s="150" t="s">
        <v>454</v>
      </c>
      <c r="E852" s="149"/>
      <c r="F852" s="148">
        <v>842000</v>
      </c>
      <c r="G852" s="148">
        <v>0</v>
      </c>
      <c r="H852" s="147">
        <v>0</v>
      </c>
    </row>
    <row r="853" spans="1:8" outlineLevel="5" x14ac:dyDescent="0.25">
      <c r="A853" s="146" t="s">
        <v>453</v>
      </c>
      <c r="B853" s="145" t="s">
        <v>42</v>
      </c>
      <c r="C853" s="145" t="s">
        <v>426</v>
      </c>
      <c r="D853" s="145" t="s">
        <v>452</v>
      </c>
      <c r="E853" s="144"/>
      <c r="F853" s="143">
        <v>842000</v>
      </c>
      <c r="G853" s="143">
        <v>0</v>
      </c>
      <c r="H853" s="142">
        <v>0</v>
      </c>
    </row>
    <row r="854" spans="1:8" ht="25.5" outlineLevel="6" x14ac:dyDescent="0.25">
      <c r="A854" s="141" t="s">
        <v>451</v>
      </c>
      <c r="B854" s="140" t="s">
        <v>42</v>
      </c>
      <c r="C854" s="140" t="s">
        <v>426</v>
      </c>
      <c r="D854" s="140" t="s">
        <v>450</v>
      </c>
      <c r="E854" s="187"/>
      <c r="F854" s="139">
        <v>842000</v>
      </c>
      <c r="G854" s="139">
        <v>0</v>
      </c>
      <c r="H854" s="138">
        <v>0</v>
      </c>
    </row>
    <row r="855" spans="1:8" ht="25.5" outlineLevel="7" x14ac:dyDescent="0.25">
      <c r="A855" s="186" t="s">
        <v>411</v>
      </c>
      <c r="B855" s="185" t="s">
        <v>42</v>
      </c>
      <c r="C855" s="185" t="s">
        <v>426</v>
      </c>
      <c r="D855" s="185" t="s">
        <v>450</v>
      </c>
      <c r="E855" s="185" t="s">
        <v>408</v>
      </c>
      <c r="F855" s="184">
        <v>842000</v>
      </c>
      <c r="G855" s="184">
        <v>0</v>
      </c>
      <c r="H855" s="183">
        <v>0</v>
      </c>
    </row>
    <row r="856" spans="1:8" ht="25.5" outlineLevel="3" x14ac:dyDescent="0.25">
      <c r="A856" s="156" t="s">
        <v>406</v>
      </c>
      <c r="B856" s="155" t="s">
        <v>42</v>
      </c>
      <c r="C856" s="155" t="s">
        <v>426</v>
      </c>
      <c r="D856" s="155" t="s">
        <v>405</v>
      </c>
      <c r="E856" s="154"/>
      <c r="F856" s="153">
        <v>132950880.09999999</v>
      </c>
      <c r="G856" s="153">
        <v>125931838.34</v>
      </c>
      <c r="H856" s="152">
        <v>125931838.34</v>
      </c>
    </row>
    <row r="857" spans="1:8" outlineLevel="4" x14ac:dyDescent="0.25">
      <c r="A857" s="151" t="s">
        <v>404</v>
      </c>
      <c r="B857" s="150" t="s">
        <v>42</v>
      </c>
      <c r="C857" s="150" t="s">
        <v>426</v>
      </c>
      <c r="D857" s="150" t="s">
        <v>403</v>
      </c>
      <c r="E857" s="149"/>
      <c r="F857" s="148">
        <v>30712319.140000001</v>
      </c>
      <c r="G857" s="148">
        <v>20734038.879999999</v>
      </c>
      <c r="H857" s="147">
        <v>20734038.879999999</v>
      </c>
    </row>
    <row r="858" spans="1:8" ht="25.5" outlineLevel="5" x14ac:dyDescent="0.25">
      <c r="A858" s="146" t="s">
        <v>402</v>
      </c>
      <c r="B858" s="145" t="s">
        <v>42</v>
      </c>
      <c r="C858" s="145" t="s">
        <v>426</v>
      </c>
      <c r="D858" s="145" t="s">
        <v>401</v>
      </c>
      <c r="E858" s="144"/>
      <c r="F858" s="143">
        <v>30712319.140000001</v>
      </c>
      <c r="G858" s="143">
        <v>20734038.879999999</v>
      </c>
      <c r="H858" s="142">
        <v>20734038.879999999</v>
      </c>
    </row>
    <row r="859" spans="1:8" outlineLevel="6" x14ac:dyDescent="0.25">
      <c r="A859" s="141" t="s">
        <v>449</v>
      </c>
      <c r="B859" s="140" t="s">
        <v>42</v>
      </c>
      <c r="C859" s="140" t="s">
        <v>426</v>
      </c>
      <c r="D859" s="140" t="s">
        <v>448</v>
      </c>
      <c r="E859" s="187"/>
      <c r="F859" s="139">
        <v>26482006.77</v>
      </c>
      <c r="G859" s="139">
        <v>20576360.18</v>
      </c>
      <c r="H859" s="138">
        <v>20576360.18</v>
      </c>
    </row>
    <row r="860" spans="1:8" ht="25.5" outlineLevel="7" x14ac:dyDescent="0.25">
      <c r="A860" s="186" t="s">
        <v>411</v>
      </c>
      <c r="B860" s="185" t="s">
        <v>42</v>
      </c>
      <c r="C860" s="185" t="s">
        <v>426</v>
      </c>
      <c r="D860" s="185" t="s">
        <v>448</v>
      </c>
      <c r="E860" s="185" t="s">
        <v>408</v>
      </c>
      <c r="F860" s="184">
        <v>26482006.77</v>
      </c>
      <c r="G860" s="184">
        <v>20576360.18</v>
      </c>
      <c r="H860" s="183">
        <v>20576360.18</v>
      </c>
    </row>
    <row r="861" spans="1:8" ht="25.5" outlineLevel="6" x14ac:dyDescent="0.25">
      <c r="A861" s="141" t="s">
        <v>447</v>
      </c>
      <c r="B861" s="140" t="s">
        <v>42</v>
      </c>
      <c r="C861" s="140" t="s">
        <v>426</v>
      </c>
      <c r="D861" s="140" t="s">
        <v>446</v>
      </c>
      <c r="E861" s="187"/>
      <c r="F861" s="139">
        <v>809296.7</v>
      </c>
      <c r="G861" s="139">
        <v>157678.70000000001</v>
      </c>
      <c r="H861" s="138">
        <v>157678.70000000001</v>
      </c>
    </row>
    <row r="862" spans="1:8" ht="25.5" outlineLevel="7" x14ac:dyDescent="0.25">
      <c r="A862" s="186" t="s">
        <v>411</v>
      </c>
      <c r="B862" s="185" t="s">
        <v>42</v>
      </c>
      <c r="C862" s="185" t="s">
        <v>426</v>
      </c>
      <c r="D862" s="185" t="s">
        <v>446</v>
      </c>
      <c r="E862" s="185" t="s">
        <v>408</v>
      </c>
      <c r="F862" s="184">
        <v>809296.7</v>
      </c>
      <c r="G862" s="184">
        <v>157678.70000000001</v>
      </c>
      <c r="H862" s="183">
        <v>157678.70000000001</v>
      </c>
    </row>
    <row r="863" spans="1:8" outlineLevel="6" x14ac:dyDescent="0.25">
      <c r="A863" s="141" t="s">
        <v>445</v>
      </c>
      <c r="B863" s="140" t="s">
        <v>42</v>
      </c>
      <c r="C863" s="140" t="s">
        <v>426</v>
      </c>
      <c r="D863" s="140" t="s">
        <v>444</v>
      </c>
      <c r="E863" s="187"/>
      <c r="F863" s="139">
        <v>3373015.67</v>
      </c>
      <c r="G863" s="139">
        <v>0</v>
      </c>
      <c r="H863" s="138">
        <v>0</v>
      </c>
    </row>
    <row r="864" spans="1:8" ht="25.5" outlineLevel="7" x14ac:dyDescent="0.25">
      <c r="A864" s="186" t="s">
        <v>411</v>
      </c>
      <c r="B864" s="185" t="s">
        <v>42</v>
      </c>
      <c r="C864" s="185" t="s">
        <v>426</v>
      </c>
      <c r="D864" s="185" t="s">
        <v>444</v>
      </c>
      <c r="E864" s="185" t="s">
        <v>408</v>
      </c>
      <c r="F864" s="184">
        <v>3373015.67</v>
      </c>
      <c r="G864" s="184">
        <v>0</v>
      </c>
      <c r="H864" s="183">
        <v>0</v>
      </c>
    </row>
    <row r="865" spans="1:8" ht="25.5" outlineLevel="6" x14ac:dyDescent="0.25">
      <c r="A865" s="141" t="s">
        <v>443</v>
      </c>
      <c r="B865" s="140" t="s">
        <v>42</v>
      </c>
      <c r="C865" s="140" t="s">
        <v>426</v>
      </c>
      <c r="D865" s="140" t="s">
        <v>441</v>
      </c>
      <c r="E865" s="187"/>
      <c r="F865" s="139">
        <v>48000</v>
      </c>
      <c r="G865" s="139">
        <v>0</v>
      </c>
      <c r="H865" s="138">
        <v>0</v>
      </c>
    </row>
    <row r="866" spans="1:8" outlineLevel="7" x14ac:dyDescent="0.25">
      <c r="A866" s="186" t="s">
        <v>442</v>
      </c>
      <c r="B866" s="185" t="s">
        <v>42</v>
      </c>
      <c r="C866" s="185" t="s">
        <v>426</v>
      </c>
      <c r="D866" s="185" t="s">
        <v>441</v>
      </c>
      <c r="E866" s="185" t="s">
        <v>440</v>
      </c>
      <c r="F866" s="184">
        <v>48000</v>
      </c>
      <c r="G866" s="184">
        <v>0</v>
      </c>
      <c r="H866" s="183">
        <v>0</v>
      </c>
    </row>
    <row r="867" spans="1:8" outlineLevel="4" x14ac:dyDescent="0.25">
      <c r="A867" s="151" t="s">
        <v>423</v>
      </c>
      <c r="B867" s="150" t="s">
        <v>42</v>
      </c>
      <c r="C867" s="150" t="s">
        <v>426</v>
      </c>
      <c r="D867" s="150" t="s">
        <v>422</v>
      </c>
      <c r="E867" s="149"/>
      <c r="F867" s="148">
        <v>102238560.95999999</v>
      </c>
      <c r="G867" s="148">
        <v>105197799.45999999</v>
      </c>
      <c r="H867" s="147">
        <v>105197799.45999999</v>
      </c>
    </row>
    <row r="868" spans="1:8" outlineLevel="5" x14ac:dyDescent="0.25">
      <c r="A868" s="146" t="s">
        <v>439</v>
      </c>
      <c r="B868" s="145" t="s">
        <v>42</v>
      </c>
      <c r="C868" s="145" t="s">
        <v>426</v>
      </c>
      <c r="D868" s="145" t="s">
        <v>438</v>
      </c>
      <c r="E868" s="144"/>
      <c r="F868" s="143">
        <v>73198234.629999995</v>
      </c>
      <c r="G868" s="143">
        <v>76919273.790000007</v>
      </c>
      <c r="H868" s="142">
        <v>76919273.790000007</v>
      </c>
    </row>
    <row r="869" spans="1:8" ht="25.5" outlineLevel="6" x14ac:dyDescent="0.25">
      <c r="A869" s="141" t="s">
        <v>431</v>
      </c>
      <c r="B869" s="140" t="s">
        <v>42</v>
      </c>
      <c r="C869" s="140" t="s">
        <v>426</v>
      </c>
      <c r="D869" s="140" t="s">
        <v>437</v>
      </c>
      <c r="E869" s="187"/>
      <c r="F869" s="139">
        <v>360000</v>
      </c>
      <c r="G869" s="139">
        <v>0</v>
      </c>
      <c r="H869" s="138">
        <v>0</v>
      </c>
    </row>
    <row r="870" spans="1:8" ht="25.5" outlineLevel="7" x14ac:dyDescent="0.25">
      <c r="A870" s="186" t="s">
        <v>411</v>
      </c>
      <c r="B870" s="185" t="s">
        <v>42</v>
      </c>
      <c r="C870" s="185" t="s">
        <v>426</v>
      </c>
      <c r="D870" s="185" t="s">
        <v>437</v>
      </c>
      <c r="E870" s="185" t="s">
        <v>408</v>
      </c>
      <c r="F870" s="184">
        <v>360000</v>
      </c>
      <c r="G870" s="184">
        <v>0</v>
      </c>
      <c r="H870" s="183">
        <v>0</v>
      </c>
    </row>
    <row r="871" spans="1:8" outlineLevel="6" x14ac:dyDescent="0.25">
      <c r="A871" s="141" t="s">
        <v>436</v>
      </c>
      <c r="B871" s="140" t="s">
        <v>42</v>
      </c>
      <c r="C871" s="140" t="s">
        <v>426</v>
      </c>
      <c r="D871" s="140" t="s">
        <v>435</v>
      </c>
      <c r="E871" s="187"/>
      <c r="F871" s="139">
        <v>63106901.609999999</v>
      </c>
      <c r="G871" s="139">
        <v>67187940.769999996</v>
      </c>
      <c r="H871" s="138">
        <v>67187940.769999996</v>
      </c>
    </row>
    <row r="872" spans="1:8" ht="25.5" outlineLevel="7" x14ac:dyDescent="0.25">
      <c r="A872" s="186" t="s">
        <v>411</v>
      </c>
      <c r="B872" s="185" t="s">
        <v>42</v>
      </c>
      <c r="C872" s="185" t="s">
        <v>426</v>
      </c>
      <c r="D872" s="185" t="s">
        <v>435</v>
      </c>
      <c r="E872" s="185" t="s">
        <v>408</v>
      </c>
      <c r="F872" s="184">
        <v>63106901.609999999</v>
      </c>
      <c r="G872" s="184">
        <v>67187940.769999996</v>
      </c>
      <c r="H872" s="183">
        <v>67187940.769999996</v>
      </c>
    </row>
    <row r="873" spans="1:8" ht="38.25" outlineLevel="6" x14ac:dyDescent="0.25">
      <c r="A873" s="141" t="s">
        <v>427</v>
      </c>
      <c r="B873" s="140" t="s">
        <v>42</v>
      </c>
      <c r="C873" s="140" t="s">
        <v>426</v>
      </c>
      <c r="D873" s="140" t="s">
        <v>434</v>
      </c>
      <c r="E873" s="187"/>
      <c r="F873" s="139">
        <v>9731333.0199999996</v>
      </c>
      <c r="G873" s="139">
        <v>9731333.0199999996</v>
      </c>
      <c r="H873" s="138">
        <v>9731333.0199999996</v>
      </c>
    </row>
    <row r="874" spans="1:8" ht="25.5" outlineLevel="7" x14ac:dyDescent="0.25">
      <c r="A874" s="186" t="s">
        <v>411</v>
      </c>
      <c r="B874" s="185" t="s">
        <v>42</v>
      </c>
      <c r="C874" s="185" t="s">
        <v>426</v>
      </c>
      <c r="D874" s="185" t="s">
        <v>434</v>
      </c>
      <c r="E874" s="185" t="s">
        <v>408</v>
      </c>
      <c r="F874" s="184">
        <v>9731333.0199999996</v>
      </c>
      <c r="G874" s="184">
        <v>9731333.0199999996</v>
      </c>
      <c r="H874" s="183">
        <v>9731333.0199999996</v>
      </c>
    </row>
    <row r="875" spans="1:8" outlineLevel="5" x14ac:dyDescent="0.25">
      <c r="A875" s="146" t="s">
        <v>433</v>
      </c>
      <c r="B875" s="145" t="s">
        <v>42</v>
      </c>
      <c r="C875" s="145" t="s">
        <v>426</v>
      </c>
      <c r="D875" s="145" t="s">
        <v>432</v>
      </c>
      <c r="E875" s="144"/>
      <c r="F875" s="143">
        <v>29040326.329999998</v>
      </c>
      <c r="G875" s="143">
        <v>28278525.670000002</v>
      </c>
      <c r="H875" s="142">
        <v>28278525.670000002</v>
      </c>
    </row>
    <row r="876" spans="1:8" ht="25.5" outlineLevel="6" x14ac:dyDescent="0.25">
      <c r="A876" s="141" t="s">
        <v>431</v>
      </c>
      <c r="B876" s="140" t="s">
        <v>42</v>
      </c>
      <c r="C876" s="140" t="s">
        <v>426</v>
      </c>
      <c r="D876" s="140" t="s">
        <v>430</v>
      </c>
      <c r="E876" s="187"/>
      <c r="F876" s="139">
        <v>472000</v>
      </c>
      <c r="G876" s="139">
        <v>0</v>
      </c>
      <c r="H876" s="138">
        <v>0</v>
      </c>
    </row>
    <row r="877" spans="1:8" ht="25.5" outlineLevel="7" x14ac:dyDescent="0.25">
      <c r="A877" s="186" t="s">
        <v>411</v>
      </c>
      <c r="B877" s="185" t="s">
        <v>42</v>
      </c>
      <c r="C877" s="185" t="s">
        <v>426</v>
      </c>
      <c r="D877" s="185" t="s">
        <v>430</v>
      </c>
      <c r="E877" s="185" t="s">
        <v>408</v>
      </c>
      <c r="F877" s="184">
        <v>472000</v>
      </c>
      <c r="G877" s="184">
        <v>0</v>
      </c>
      <c r="H877" s="183">
        <v>0</v>
      </c>
    </row>
    <row r="878" spans="1:8" outlineLevel="6" x14ac:dyDescent="0.25">
      <c r="A878" s="141" t="s">
        <v>429</v>
      </c>
      <c r="B878" s="140" t="s">
        <v>42</v>
      </c>
      <c r="C878" s="140" t="s">
        <v>426</v>
      </c>
      <c r="D878" s="140" t="s">
        <v>428</v>
      </c>
      <c r="E878" s="187"/>
      <c r="F878" s="139">
        <v>27201798.719999999</v>
      </c>
      <c r="G878" s="139">
        <v>26911998.059999999</v>
      </c>
      <c r="H878" s="138">
        <v>26911998.059999999</v>
      </c>
    </row>
    <row r="879" spans="1:8" ht="25.5" outlineLevel="7" x14ac:dyDescent="0.25">
      <c r="A879" s="186" t="s">
        <v>411</v>
      </c>
      <c r="B879" s="185" t="s">
        <v>42</v>
      </c>
      <c r="C879" s="185" t="s">
        <v>426</v>
      </c>
      <c r="D879" s="185" t="s">
        <v>428</v>
      </c>
      <c r="E879" s="185" t="s">
        <v>408</v>
      </c>
      <c r="F879" s="184">
        <v>27201798.719999999</v>
      </c>
      <c r="G879" s="184">
        <v>26911998.059999999</v>
      </c>
      <c r="H879" s="183">
        <v>26911998.059999999</v>
      </c>
    </row>
    <row r="880" spans="1:8" ht="38.25" outlineLevel="6" x14ac:dyDescent="0.25">
      <c r="A880" s="141" t="s">
        <v>427</v>
      </c>
      <c r="B880" s="140" t="s">
        <v>42</v>
      </c>
      <c r="C880" s="140" t="s">
        <v>426</v>
      </c>
      <c r="D880" s="140" t="s">
        <v>425</v>
      </c>
      <c r="E880" s="187"/>
      <c r="F880" s="139">
        <v>1366527.61</v>
      </c>
      <c r="G880" s="139">
        <v>1366527.61</v>
      </c>
      <c r="H880" s="138">
        <v>1366527.61</v>
      </c>
    </row>
    <row r="881" spans="1:8" ht="25.5" outlineLevel="7" x14ac:dyDescent="0.25">
      <c r="A881" s="186" t="s">
        <v>411</v>
      </c>
      <c r="B881" s="185" t="s">
        <v>42</v>
      </c>
      <c r="C881" s="185" t="s">
        <v>426</v>
      </c>
      <c r="D881" s="185" t="s">
        <v>425</v>
      </c>
      <c r="E881" s="185" t="s">
        <v>408</v>
      </c>
      <c r="F881" s="184">
        <v>1366527.61</v>
      </c>
      <c r="G881" s="184">
        <v>1366527.61</v>
      </c>
      <c r="H881" s="183">
        <v>1366527.61</v>
      </c>
    </row>
    <row r="882" spans="1:8" outlineLevel="2" x14ac:dyDescent="0.25">
      <c r="A882" s="161" t="s">
        <v>424</v>
      </c>
      <c r="B882" s="160" t="s">
        <v>42</v>
      </c>
      <c r="C882" s="160" t="s">
        <v>410</v>
      </c>
      <c r="D882" s="159"/>
      <c r="E882" s="159"/>
      <c r="F882" s="158">
        <v>12888555.9</v>
      </c>
      <c r="G882" s="158">
        <v>0</v>
      </c>
      <c r="H882" s="157">
        <v>0</v>
      </c>
    </row>
    <row r="883" spans="1:8" ht="25.5" outlineLevel="3" x14ac:dyDescent="0.25">
      <c r="A883" s="156" t="s">
        <v>406</v>
      </c>
      <c r="B883" s="155" t="s">
        <v>42</v>
      </c>
      <c r="C883" s="155" t="s">
        <v>410</v>
      </c>
      <c r="D883" s="155" t="s">
        <v>405</v>
      </c>
      <c r="E883" s="154"/>
      <c r="F883" s="153">
        <v>12888555.9</v>
      </c>
      <c r="G883" s="153">
        <v>0</v>
      </c>
      <c r="H883" s="152">
        <v>0</v>
      </c>
    </row>
    <row r="884" spans="1:8" outlineLevel="4" x14ac:dyDescent="0.25">
      <c r="A884" s="151" t="s">
        <v>423</v>
      </c>
      <c r="B884" s="150" t="s">
        <v>42</v>
      </c>
      <c r="C884" s="150" t="s">
        <v>410</v>
      </c>
      <c r="D884" s="150" t="s">
        <v>422</v>
      </c>
      <c r="E884" s="149"/>
      <c r="F884" s="148">
        <v>12888555.9</v>
      </c>
      <c r="G884" s="148">
        <v>0</v>
      </c>
      <c r="H884" s="147">
        <v>0</v>
      </c>
    </row>
    <row r="885" spans="1:8" ht="25.5" outlineLevel="5" x14ac:dyDescent="0.25">
      <c r="A885" s="146" t="s">
        <v>421</v>
      </c>
      <c r="B885" s="145" t="s">
        <v>42</v>
      </c>
      <c r="C885" s="145" t="s">
        <v>410</v>
      </c>
      <c r="D885" s="145" t="s">
        <v>420</v>
      </c>
      <c r="E885" s="144"/>
      <c r="F885" s="143">
        <v>9800918.8399999999</v>
      </c>
      <c r="G885" s="143">
        <v>0</v>
      </c>
      <c r="H885" s="142">
        <v>0</v>
      </c>
    </row>
    <row r="886" spans="1:8" ht="38.25" outlineLevel="6" x14ac:dyDescent="0.25">
      <c r="A886" s="141" t="s">
        <v>414</v>
      </c>
      <c r="B886" s="140" t="s">
        <v>42</v>
      </c>
      <c r="C886" s="140" t="s">
        <v>410</v>
      </c>
      <c r="D886" s="140" t="s">
        <v>419</v>
      </c>
      <c r="E886" s="187"/>
      <c r="F886" s="139">
        <v>6400000</v>
      </c>
      <c r="G886" s="139">
        <v>0</v>
      </c>
      <c r="H886" s="138">
        <v>0</v>
      </c>
    </row>
    <row r="887" spans="1:8" ht="25.5" outlineLevel="7" x14ac:dyDescent="0.25">
      <c r="A887" s="186" t="s">
        <v>411</v>
      </c>
      <c r="B887" s="185" t="s">
        <v>42</v>
      </c>
      <c r="C887" s="185" t="s">
        <v>410</v>
      </c>
      <c r="D887" s="185" t="s">
        <v>419</v>
      </c>
      <c r="E887" s="185" t="s">
        <v>408</v>
      </c>
      <c r="F887" s="184">
        <v>6400000</v>
      </c>
      <c r="G887" s="184">
        <v>0</v>
      </c>
      <c r="H887" s="183">
        <v>0</v>
      </c>
    </row>
    <row r="888" spans="1:8" ht="38.25" outlineLevel="6" x14ac:dyDescent="0.25">
      <c r="A888" s="141" t="s">
        <v>418</v>
      </c>
      <c r="B888" s="140" t="s">
        <v>42</v>
      </c>
      <c r="C888" s="140" t="s">
        <v>410</v>
      </c>
      <c r="D888" s="140" t="s">
        <v>417</v>
      </c>
      <c r="E888" s="187"/>
      <c r="F888" s="139">
        <v>3400918.84</v>
      </c>
      <c r="G888" s="139">
        <v>0</v>
      </c>
      <c r="H888" s="138">
        <v>0</v>
      </c>
    </row>
    <row r="889" spans="1:8" ht="25.5" outlineLevel="7" x14ac:dyDescent="0.25">
      <c r="A889" s="186" t="s">
        <v>411</v>
      </c>
      <c r="B889" s="185" t="s">
        <v>42</v>
      </c>
      <c r="C889" s="185" t="s">
        <v>410</v>
      </c>
      <c r="D889" s="185" t="s">
        <v>417</v>
      </c>
      <c r="E889" s="185" t="s">
        <v>408</v>
      </c>
      <c r="F889" s="184">
        <v>3400918.84</v>
      </c>
      <c r="G889" s="184">
        <v>0</v>
      </c>
      <c r="H889" s="183">
        <v>0</v>
      </c>
    </row>
    <row r="890" spans="1:8" ht="38.25" outlineLevel="5" x14ac:dyDescent="0.25">
      <c r="A890" s="146" t="s">
        <v>416</v>
      </c>
      <c r="B890" s="145" t="s">
        <v>42</v>
      </c>
      <c r="C890" s="145" t="s">
        <v>410</v>
      </c>
      <c r="D890" s="145" t="s">
        <v>415</v>
      </c>
      <c r="E890" s="144"/>
      <c r="F890" s="143">
        <v>3087637.06</v>
      </c>
      <c r="G890" s="143">
        <v>0</v>
      </c>
      <c r="H890" s="142">
        <v>0</v>
      </c>
    </row>
    <row r="891" spans="1:8" ht="38.25" outlineLevel="6" x14ac:dyDescent="0.25">
      <c r="A891" s="141" t="s">
        <v>414</v>
      </c>
      <c r="B891" s="140" t="s">
        <v>42</v>
      </c>
      <c r="C891" s="140" t="s">
        <v>410</v>
      </c>
      <c r="D891" s="140" t="s">
        <v>413</v>
      </c>
      <c r="E891" s="187"/>
      <c r="F891" s="139">
        <v>2016227</v>
      </c>
      <c r="G891" s="139">
        <v>0</v>
      </c>
      <c r="H891" s="138">
        <v>0</v>
      </c>
    </row>
    <row r="892" spans="1:8" ht="25.5" outlineLevel="7" x14ac:dyDescent="0.25">
      <c r="A892" s="186" t="s">
        <v>411</v>
      </c>
      <c r="B892" s="185" t="s">
        <v>42</v>
      </c>
      <c r="C892" s="185" t="s">
        <v>410</v>
      </c>
      <c r="D892" s="185" t="s">
        <v>413</v>
      </c>
      <c r="E892" s="185" t="s">
        <v>408</v>
      </c>
      <c r="F892" s="184">
        <v>2016227</v>
      </c>
      <c r="G892" s="184">
        <v>0</v>
      </c>
      <c r="H892" s="183">
        <v>0</v>
      </c>
    </row>
    <row r="893" spans="1:8" ht="38.25" outlineLevel="6" x14ac:dyDescent="0.25">
      <c r="A893" s="141" t="s">
        <v>412</v>
      </c>
      <c r="B893" s="140" t="s">
        <v>42</v>
      </c>
      <c r="C893" s="140" t="s">
        <v>410</v>
      </c>
      <c r="D893" s="140" t="s">
        <v>409</v>
      </c>
      <c r="E893" s="187"/>
      <c r="F893" s="139">
        <v>1071410.06</v>
      </c>
      <c r="G893" s="139">
        <v>0</v>
      </c>
      <c r="H893" s="138">
        <v>0</v>
      </c>
    </row>
    <row r="894" spans="1:8" ht="25.5" outlineLevel="7" x14ac:dyDescent="0.25">
      <c r="A894" s="186" t="s">
        <v>411</v>
      </c>
      <c r="B894" s="185" t="s">
        <v>42</v>
      </c>
      <c r="C894" s="185" t="s">
        <v>410</v>
      </c>
      <c r="D894" s="185" t="s">
        <v>409</v>
      </c>
      <c r="E894" s="185" t="s">
        <v>408</v>
      </c>
      <c r="F894" s="184">
        <v>1071410.06</v>
      </c>
      <c r="G894" s="184">
        <v>0</v>
      </c>
      <c r="H894" s="183">
        <v>0</v>
      </c>
    </row>
    <row r="895" spans="1:8" ht="30.75" thickBot="1" x14ac:dyDescent="0.3">
      <c r="A895" s="171" t="s">
        <v>29</v>
      </c>
      <c r="B895" s="170" t="s">
        <v>48</v>
      </c>
      <c r="C895" s="169"/>
      <c r="D895" s="169"/>
      <c r="E895" s="169"/>
      <c r="F895" s="168">
        <v>114789780.98</v>
      </c>
      <c r="G895" s="168">
        <v>72358939.450000003</v>
      </c>
      <c r="H895" s="167">
        <v>77095191.959999993</v>
      </c>
    </row>
    <row r="896" spans="1:8" outlineLevel="1" x14ac:dyDescent="0.25">
      <c r="A896" s="166" t="s">
        <v>1212</v>
      </c>
      <c r="B896" s="165" t="s">
        <v>48</v>
      </c>
      <c r="C896" s="165" t="s">
        <v>1211</v>
      </c>
      <c r="D896" s="164"/>
      <c r="E896" s="164"/>
      <c r="F896" s="163">
        <v>45769615</v>
      </c>
      <c r="G896" s="163">
        <v>20404191</v>
      </c>
      <c r="H896" s="162">
        <v>14812471</v>
      </c>
    </row>
    <row r="897" spans="1:8" outlineLevel="2" x14ac:dyDescent="0.25">
      <c r="A897" s="161" t="s">
        <v>1169</v>
      </c>
      <c r="B897" s="160" t="s">
        <v>48</v>
      </c>
      <c r="C897" s="160" t="s">
        <v>1070</v>
      </c>
      <c r="D897" s="159"/>
      <c r="E897" s="159"/>
      <c r="F897" s="158">
        <v>45769615</v>
      </c>
      <c r="G897" s="158">
        <v>20404191</v>
      </c>
      <c r="H897" s="157">
        <v>14812471</v>
      </c>
    </row>
    <row r="898" spans="1:8" ht="25.5" outlineLevel="3" x14ac:dyDescent="0.25">
      <c r="A898" s="156" t="s">
        <v>1107</v>
      </c>
      <c r="B898" s="155" t="s">
        <v>48</v>
      </c>
      <c r="C898" s="155" t="s">
        <v>1070</v>
      </c>
      <c r="D898" s="155" t="s">
        <v>1106</v>
      </c>
      <c r="E898" s="154"/>
      <c r="F898" s="153">
        <v>45769615</v>
      </c>
      <c r="G898" s="153">
        <v>20404191</v>
      </c>
      <c r="H898" s="152">
        <v>14812471</v>
      </c>
    </row>
    <row r="899" spans="1:8" outlineLevel="5" x14ac:dyDescent="0.25">
      <c r="A899" s="146" t="s">
        <v>1105</v>
      </c>
      <c r="B899" s="145" t="s">
        <v>48</v>
      </c>
      <c r="C899" s="145" t="s">
        <v>1070</v>
      </c>
      <c r="D899" s="145" t="s">
        <v>1104</v>
      </c>
      <c r="E899" s="144"/>
      <c r="F899" s="143">
        <v>22581200</v>
      </c>
      <c r="G899" s="143">
        <v>19995476</v>
      </c>
      <c r="H899" s="142">
        <v>14403756</v>
      </c>
    </row>
    <row r="900" spans="1:8" outlineLevel="6" x14ac:dyDescent="0.25">
      <c r="A900" s="141" t="s">
        <v>1103</v>
      </c>
      <c r="B900" s="140" t="s">
        <v>48</v>
      </c>
      <c r="C900" s="140" t="s">
        <v>1070</v>
      </c>
      <c r="D900" s="140" t="s">
        <v>1102</v>
      </c>
      <c r="E900" s="187"/>
      <c r="F900" s="139">
        <v>208857</v>
      </c>
      <c r="G900" s="139">
        <v>77202</v>
      </c>
      <c r="H900" s="138">
        <v>77202</v>
      </c>
    </row>
    <row r="901" spans="1:8" outlineLevel="7" x14ac:dyDescent="0.25">
      <c r="A901" s="186" t="s">
        <v>442</v>
      </c>
      <c r="B901" s="185" t="s">
        <v>48</v>
      </c>
      <c r="C901" s="185" t="s">
        <v>1070</v>
      </c>
      <c r="D901" s="185" t="s">
        <v>1102</v>
      </c>
      <c r="E901" s="185" t="s">
        <v>440</v>
      </c>
      <c r="F901" s="184">
        <v>208857</v>
      </c>
      <c r="G901" s="184">
        <v>77202</v>
      </c>
      <c r="H901" s="183">
        <v>77202</v>
      </c>
    </row>
    <row r="902" spans="1:8" outlineLevel="6" x14ac:dyDescent="0.25">
      <c r="A902" s="141" t="s">
        <v>1101</v>
      </c>
      <c r="B902" s="140" t="s">
        <v>48</v>
      </c>
      <c r="C902" s="140" t="s">
        <v>1070</v>
      </c>
      <c r="D902" s="140" t="s">
        <v>1100</v>
      </c>
      <c r="E902" s="187"/>
      <c r="F902" s="139">
        <v>11658357</v>
      </c>
      <c r="G902" s="139">
        <v>11631737</v>
      </c>
      <c r="H902" s="138">
        <v>11631737</v>
      </c>
    </row>
    <row r="903" spans="1:8" outlineLevel="7" x14ac:dyDescent="0.25">
      <c r="A903" s="186" t="s">
        <v>442</v>
      </c>
      <c r="B903" s="185" t="s">
        <v>48</v>
      </c>
      <c r="C903" s="185" t="s">
        <v>1070</v>
      </c>
      <c r="D903" s="185" t="s">
        <v>1100</v>
      </c>
      <c r="E903" s="185" t="s">
        <v>440</v>
      </c>
      <c r="F903" s="184">
        <v>11658357</v>
      </c>
      <c r="G903" s="184">
        <v>11631737</v>
      </c>
      <c r="H903" s="183">
        <v>11631737</v>
      </c>
    </row>
    <row r="904" spans="1:8" ht="25.5" outlineLevel="6" x14ac:dyDescent="0.25">
      <c r="A904" s="141" t="s">
        <v>1099</v>
      </c>
      <c r="B904" s="140" t="s">
        <v>48</v>
      </c>
      <c r="C904" s="140" t="s">
        <v>1070</v>
      </c>
      <c r="D904" s="140" t="s">
        <v>1098</v>
      </c>
      <c r="E904" s="187"/>
      <c r="F904" s="139">
        <v>2223315</v>
      </c>
      <c r="G904" s="139">
        <v>655000</v>
      </c>
      <c r="H904" s="138">
        <v>655000</v>
      </c>
    </row>
    <row r="905" spans="1:8" outlineLevel="7" x14ac:dyDescent="0.25">
      <c r="A905" s="186" t="s">
        <v>442</v>
      </c>
      <c r="B905" s="185" t="s">
        <v>48</v>
      </c>
      <c r="C905" s="185" t="s">
        <v>1070</v>
      </c>
      <c r="D905" s="185" t="s">
        <v>1098</v>
      </c>
      <c r="E905" s="185" t="s">
        <v>440</v>
      </c>
      <c r="F905" s="184">
        <v>2223315</v>
      </c>
      <c r="G905" s="184">
        <v>655000</v>
      </c>
      <c r="H905" s="183">
        <v>655000</v>
      </c>
    </row>
    <row r="906" spans="1:8" outlineLevel="6" x14ac:dyDescent="0.25">
      <c r="A906" s="141" t="s">
        <v>1097</v>
      </c>
      <c r="B906" s="140" t="s">
        <v>48</v>
      </c>
      <c r="C906" s="140" t="s">
        <v>1070</v>
      </c>
      <c r="D906" s="140" t="s">
        <v>1096</v>
      </c>
      <c r="E906" s="187"/>
      <c r="F906" s="139">
        <v>1261267</v>
      </c>
      <c r="G906" s="139">
        <v>1261267</v>
      </c>
      <c r="H906" s="138">
        <v>1261267</v>
      </c>
    </row>
    <row r="907" spans="1:8" outlineLevel="7" x14ac:dyDescent="0.25">
      <c r="A907" s="186" t="s">
        <v>442</v>
      </c>
      <c r="B907" s="185" t="s">
        <v>48</v>
      </c>
      <c r="C907" s="185" t="s">
        <v>1070</v>
      </c>
      <c r="D907" s="185" t="s">
        <v>1096</v>
      </c>
      <c r="E907" s="185" t="s">
        <v>440</v>
      </c>
      <c r="F907" s="184">
        <v>1261267</v>
      </c>
      <c r="G907" s="184">
        <v>1261267</v>
      </c>
      <c r="H907" s="183">
        <v>1261267</v>
      </c>
    </row>
    <row r="908" spans="1:8" outlineLevel="6" x14ac:dyDescent="0.25">
      <c r="A908" s="141" t="s">
        <v>1095</v>
      </c>
      <c r="B908" s="140" t="s">
        <v>48</v>
      </c>
      <c r="C908" s="140" t="s">
        <v>1070</v>
      </c>
      <c r="D908" s="140" t="s">
        <v>1094</v>
      </c>
      <c r="E908" s="187"/>
      <c r="F908" s="139">
        <v>6450854</v>
      </c>
      <c r="G908" s="139">
        <v>5591720</v>
      </c>
      <c r="H908" s="138">
        <v>0</v>
      </c>
    </row>
    <row r="909" spans="1:8" outlineLevel="7" x14ac:dyDescent="0.25">
      <c r="A909" s="186" t="s">
        <v>442</v>
      </c>
      <c r="B909" s="185" t="s">
        <v>48</v>
      </c>
      <c r="C909" s="185" t="s">
        <v>1070</v>
      </c>
      <c r="D909" s="185" t="s">
        <v>1094</v>
      </c>
      <c r="E909" s="185" t="s">
        <v>440</v>
      </c>
      <c r="F909" s="184">
        <v>6450854</v>
      </c>
      <c r="G909" s="184">
        <v>5591720</v>
      </c>
      <c r="H909" s="183">
        <v>0</v>
      </c>
    </row>
    <row r="910" spans="1:8" ht="25.5" outlineLevel="6" x14ac:dyDescent="0.25">
      <c r="A910" s="141" t="s">
        <v>1093</v>
      </c>
      <c r="B910" s="140" t="s">
        <v>48</v>
      </c>
      <c r="C910" s="140" t="s">
        <v>1070</v>
      </c>
      <c r="D910" s="140" t="s">
        <v>1092</v>
      </c>
      <c r="E910" s="187"/>
      <c r="F910" s="139">
        <v>104800</v>
      </c>
      <c r="G910" s="139">
        <v>104800</v>
      </c>
      <c r="H910" s="138">
        <v>104800</v>
      </c>
    </row>
    <row r="911" spans="1:8" outlineLevel="7" x14ac:dyDescent="0.25">
      <c r="A911" s="186" t="s">
        <v>442</v>
      </c>
      <c r="B911" s="185" t="s">
        <v>48</v>
      </c>
      <c r="C911" s="185" t="s">
        <v>1070</v>
      </c>
      <c r="D911" s="185" t="s">
        <v>1092</v>
      </c>
      <c r="E911" s="185" t="s">
        <v>440</v>
      </c>
      <c r="F911" s="184">
        <v>61520</v>
      </c>
      <c r="G911" s="184">
        <v>61520</v>
      </c>
      <c r="H911" s="183">
        <v>61520</v>
      </c>
    </row>
    <row r="912" spans="1:8" outlineLevel="7" x14ac:dyDescent="0.25">
      <c r="A912" s="186" t="s">
        <v>381</v>
      </c>
      <c r="B912" s="185" t="s">
        <v>48</v>
      </c>
      <c r="C912" s="185" t="s">
        <v>1070</v>
      </c>
      <c r="D912" s="185" t="s">
        <v>1092</v>
      </c>
      <c r="E912" s="185" t="s">
        <v>378</v>
      </c>
      <c r="F912" s="184">
        <v>43280</v>
      </c>
      <c r="G912" s="184">
        <v>43280</v>
      </c>
      <c r="H912" s="183">
        <v>43280</v>
      </c>
    </row>
    <row r="913" spans="1:8" ht="25.5" outlineLevel="6" x14ac:dyDescent="0.25">
      <c r="A913" s="141" t="s">
        <v>1091</v>
      </c>
      <c r="B913" s="140" t="s">
        <v>48</v>
      </c>
      <c r="C913" s="140" t="s">
        <v>1070</v>
      </c>
      <c r="D913" s="140" t="s">
        <v>1090</v>
      </c>
      <c r="E913" s="187"/>
      <c r="F913" s="139">
        <v>673750</v>
      </c>
      <c r="G913" s="139">
        <v>673750</v>
      </c>
      <c r="H913" s="138">
        <v>673750</v>
      </c>
    </row>
    <row r="914" spans="1:8" outlineLevel="7" x14ac:dyDescent="0.25">
      <c r="A914" s="186" t="s">
        <v>442</v>
      </c>
      <c r="B914" s="185" t="s">
        <v>48</v>
      </c>
      <c r="C914" s="185" t="s">
        <v>1070</v>
      </c>
      <c r="D914" s="185" t="s">
        <v>1090</v>
      </c>
      <c r="E914" s="185" t="s">
        <v>440</v>
      </c>
      <c r="F914" s="184">
        <v>673750</v>
      </c>
      <c r="G914" s="184">
        <v>673750</v>
      </c>
      <c r="H914" s="183">
        <v>673750</v>
      </c>
    </row>
    <row r="915" spans="1:8" ht="25.5" outlineLevel="5" x14ac:dyDescent="0.25">
      <c r="A915" s="146" t="s">
        <v>1089</v>
      </c>
      <c r="B915" s="145" t="s">
        <v>48</v>
      </c>
      <c r="C915" s="145" t="s">
        <v>1070</v>
      </c>
      <c r="D915" s="145" t="s">
        <v>1088</v>
      </c>
      <c r="E915" s="144"/>
      <c r="F915" s="143">
        <v>23188415</v>
      </c>
      <c r="G915" s="143">
        <v>408715</v>
      </c>
      <c r="H915" s="142">
        <v>408715</v>
      </c>
    </row>
    <row r="916" spans="1:8" ht="25.5" outlineLevel="6" x14ac:dyDescent="0.25">
      <c r="A916" s="141" t="s">
        <v>1087</v>
      </c>
      <c r="B916" s="140" t="s">
        <v>48</v>
      </c>
      <c r="C916" s="140" t="s">
        <v>1070</v>
      </c>
      <c r="D916" s="140" t="s">
        <v>1086</v>
      </c>
      <c r="E916" s="187"/>
      <c r="F916" s="139">
        <v>504025</v>
      </c>
      <c r="G916" s="139">
        <v>85325</v>
      </c>
      <c r="H916" s="138">
        <v>85325</v>
      </c>
    </row>
    <row r="917" spans="1:8" outlineLevel="7" x14ac:dyDescent="0.25">
      <c r="A917" s="186" t="s">
        <v>442</v>
      </c>
      <c r="B917" s="185" t="s">
        <v>48</v>
      </c>
      <c r="C917" s="185" t="s">
        <v>1070</v>
      </c>
      <c r="D917" s="185" t="s">
        <v>1086</v>
      </c>
      <c r="E917" s="185" t="s">
        <v>440</v>
      </c>
      <c r="F917" s="184">
        <v>504025</v>
      </c>
      <c r="G917" s="184">
        <v>85325</v>
      </c>
      <c r="H917" s="183">
        <v>85325</v>
      </c>
    </row>
    <row r="918" spans="1:8" ht="25.5" outlineLevel="6" x14ac:dyDescent="0.25">
      <c r="A918" s="141" t="s">
        <v>1085</v>
      </c>
      <c r="B918" s="140" t="s">
        <v>48</v>
      </c>
      <c r="C918" s="140" t="s">
        <v>1070</v>
      </c>
      <c r="D918" s="140" t="s">
        <v>1084</v>
      </c>
      <c r="E918" s="187"/>
      <c r="F918" s="139">
        <v>35000</v>
      </c>
      <c r="G918" s="139">
        <v>35000</v>
      </c>
      <c r="H918" s="138">
        <v>35000</v>
      </c>
    </row>
    <row r="919" spans="1:8" outlineLevel="7" x14ac:dyDescent="0.25">
      <c r="A919" s="186" t="s">
        <v>442</v>
      </c>
      <c r="B919" s="185" t="s">
        <v>48</v>
      </c>
      <c r="C919" s="185" t="s">
        <v>1070</v>
      </c>
      <c r="D919" s="185" t="s">
        <v>1084</v>
      </c>
      <c r="E919" s="185" t="s">
        <v>440</v>
      </c>
      <c r="F919" s="184">
        <v>35000</v>
      </c>
      <c r="G919" s="184">
        <v>35000</v>
      </c>
      <c r="H919" s="183">
        <v>35000</v>
      </c>
    </row>
    <row r="920" spans="1:8" ht="25.5" outlineLevel="6" x14ac:dyDescent="0.25">
      <c r="A920" s="141" t="s">
        <v>1083</v>
      </c>
      <c r="B920" s="140" t="s">
        <v>48</v>
      </c>
      <c r="C920" s="140" t="s">
        <v>1070</v>
      </c>
      <c r="D920" s="140" t="s">
        <v>1082</v>
      </c>
      <c r="E920" s="187"/>
      <c r="F920" s="139">
        <v>288390</v>
      </c>
      <c r="G920" s="139">
        <v>288390</v>
      </c>
      <c r="H920" s="138">
        <v>288390</v>
      </c>
    </row>
    <row r="921" spans="1:8" outlineLevel="7" x14ac:dyDescent="0.25">
      <c r="A921" s="186" t="s">
        <v>442</v>
      </c>
      <c r="B921" s="185" t="s">
        <v>48</v>
      </c>
      <c r="C921" s="185" t="s">
        <v>1070</v>
      </c>
      <c r="D921" s="185" t="s">
        <v>1082</v>
      </c>
      <c r="E921" s="185" t="s">
        <v>440</v>
      </c>
      <c r="F921" s="184">
        <v>255000</v>
      </c>
      <c r="G921" s="184">
        <v>288390</v>
      </c>
      <c r="H921" s="183">
        <v>288390</v>
      </c>
    </row>
    <row r="922" spans="1:8" outlineLevel="7" x14ac:dyDescent="0.25">
      <c r="A922" s="186" t="s">
        <v>381</v>
      </c>
      <c r="B922" s="185" t="s">
        <v>48</v>
      </c>
      <c r="C922" s="185" t="s">
        <v>1070</v>
      </c>
      <c r="D922" s="185" t="s">
        <v>1082</v>
      </c>
      <c r="E922" s="185" t="s">
        <v>378</v>
      </c>
      <c r="F922" s="184">
        <v>33390</v>
      </c>
      <c r="G922" s="184">
        <v>0</v>
      </c>
      <c r="H922" s="183">
        <v>0</v>
      </c>
    </row>
    <row r="923" spans="1:8" outlineLevel="6" x14ac:dyDescent="0.25">
      <c r="A923" s="141" t="s">
        <v>1081</v>
      </c>
      <c r="B923" s="140" t="s">
        <v>48</v>
      </c>
      <c r="C923" s="140" t="s">
        <v>1070</v>
      </c>
      <c r="D923" s="140" t="s">
        <v>1080</v>
      </c>
      <c r="E923" s="187"/>
      <c r="F923" s="139">
        <v>22361000</v>
      </c>
      <c r="G923" s="139">
        <v>0</v>
      </c>
      <c r="H923" s="138">
        <v>0</v>
      </c>
    </row>
    <row r="924" spans="1:8" outlineLevel="7" x14ac:dyDescent="0.25">
      <c r="A924" s="186" t="s">
        <v>381</v>
      </c>
      <c r="B924" s="185" t="s">
        <v>48</v>
      </c>
      <c r="C924" s="185" t="s">
        <v>1070</v>
      </c>
      <c r="D924" s="185" t="s">
        <v>1080</v>
      </c>
      <c r="E924" s="185" t="s">
        <v>378</v>
      </c>
      <c r="F924" s="184">
        <v>22361000</v>
      </c>
      <c r="G924" s="184">
        <v>0</v>
      </c>
      <c r="H924" s="183">
        <v>0</v>
      </c>
    </row>
    <row r="925" spans="1:8" outlineLevel="1" x14ac:dyDescent="0.25">
      <c r="A925" s="166" t="s">
        <v>964</v>
      </c>
      <c r="B925" s="165" t="s">
        <v>48</v>
      </c>
      <c r="C925" s="165" t="s">
        <v>963</v>
      </c>
      <c r="D925" s="164"/>
      <c r="E925" s="164"/>
      <c r="F925" s="163">
        <v>58122785.240000002</v>
      </c>
      <c r="G925" s="163">
        <v>42755839</v>
      </c>
      <c r="H925" s="162">
        <v>53086738</v>
      </c>
    </row>
    <row r="926" spans="1:8" outlineLevel="2" x14ac:dyDescent="0.25">
      <c r="A926" s="161" t="s">
        <v>962</v>
      </c>
      <c r="B926" s="160" t="s">
        <v>48</v>
      </c>
      <c r="C926" s="160" t="s">
        <v>930</v>
      </c>
      <c r="D926" s="159"/>
      <c r="E926" s="159"/>
      <c r="F926" s="158">
        <v>48163480.200000003</v>
      </c>
      <c r="G926" s="158">
        <v>32813984</v>
      </c>
      <c r="H926" s="157">
        <v>43144883</v>
      </c>
    </row>
    <row r="927" spans="1:8" ht="25.5" outlineLevel="3" x14ac:dyDescent="0.25">
      <c r="A927" s="156" t="s">
        <v>503</v>
      </c>
      <c r="B927" s="155" t="s">
        <v>48</v>
      </c>
      <c r="C927" s="155" t="s">
        <v>930</v>
      </c>
      <c r="D927" s="155" t="s">
        <v>502</v>
      </c>
      <c r="E927" s="154"/>
      <c r="F927" s="153">
        <v>48163480.200000003</v>
      </c>
      <c r="G927" s="153">
        <v>32813984</v>
      </c>
      <c r="H927" s="152">
        <v>43144883</v>
      </c>
    </row>
    <row r="928" spans="1:8" ht="25.5" outlineLevel="4" x14ac:dyDescent="0.25">
      <c r="A928" s="151" t="s">
        <v>961</v>
      </c>
      <c r="B928" s="150" t="s">
        <v>48</v>
      </c>
      <c r="C928" s="150" t="s">
        <v>930</v>
      </c>
      <c r="D928" s="150" t="s">
        <v>960</v>
      </c>
      <c r="E928" s="149"/>
      <c r="F928" s="148">
        <v>31606517.199999999</v>
      </c>
      <c r="G928" s="148">
        <v>25214907</v>
      </c>
      <c r="H928" s="147">
        <v>25214907</v>
      </c>
    </row>
    <row r="929" spans="1:8" outlineLevel="5" x14ac:dyDescent="0.25">
      <c r="A929" s="146" t="s">
        <v>959</v>
      </c>
      <c r="B929" s="145" t="s">
        <v>48</v>
      </c>
      <c r="C929" s="145" t="s">
        <v>930</v>
      </c>
      <c r="D929" s="145" t="s">
        <v>958</v>
      </c>
      <c r="E929" s="144"/>
      <c r="F929" s="143">
        <v>31606517.199999999</v>
      </c>
      <c r="G929" s="143">
        <v>25214907</v>
      </c>
      <c r="H929" s="142">
        <v>25214907</v>
      </c>
    </row>
    <row r="930" spans="1:8" outlineLevel="6" x14ac:dyDescent="0.25">
      <c r="A930" s="141" t="s">
        <v>957</v>
      </c>
      <c r="B930" s="140" t="s">
        <v>48</v>
      </c>
      <c r="C930" s="140" t="s">
        <v>930</v>
      </c>
      <c r="D930" s="140" t="s">
        <v>956</v>
      </c>
      <c r="E930" s="187"/>
      <c r="F930" s="139">
        <v>13720747.199999999</v>
      </c>
      <c r="G930" s="139">
        <v>12871880</v>
      </c>
      <c r="H930" s="138">
        <v>12871880</v>
      </c>
    </row>
    <row r="931" spans="1:8" outlineLevel="7" x14ac:dyDescent="0.25">
      <c r="A931" s="186" t="s">
        <v>442</v>
      </c>
      <c r="B931" s="185" t="s">
        <v>48</v>
      </c>
      <c r="C931" s="185" t="s">
        <v>930</v>
      </c>
      <c r="D931" s="185" t="s">
        <v>956</v>
      </c>
      <c r="E931" s="185" t="s">
        <v>440</v>
      </c>
      <c r="F931" s="184">
        <v>12871880</v>
      </c>
      <c r="G931" s="184">
        <v>12871880</v>
      </c>
      <c r="H931" s="183">
        <v>12871880</v>
      </c>
    </row>
    <row r="932" spans="1:8" outlineLevel="7" x14ac:dyDescent="0.25">
      <c r="A932" s="186" t="s">
        <v>381</v>
      </c>
      <c r="B932" s="185" t="s">
        <v>48</v>
      </c>
      <c r="C932" s="185" t="s">
        <v>930</v>
      </c>
      <c r="D932" s="185" t="s">
        <v>956</v>
      </c>
      <c r="E932" s="185" t="s">
        <v>378</v>
      </c>
      <c r="F932" s="184">
        <v>848867.2</v>
      </c>
      <c r="G932" s="184">
        <v>0</v>
      </c>
      <c r="H932" s="183">
        <v>0</v>
      </c>
    </row>
    <row r="933" spans="1:8" ht="25.5" outlineLevel="6" x14ac:dyDescent="0.25">
      <c r="A933" s="141" t="s">
        <v>955</v>
      </c>
      <c r="B933" s="140" t="s">
        <v>48</v>
      </c>
      <c r="C933" s="140" t="s">
        <v>930</v>
      </c>
      <c r="D933" s="140" t="s">
        <v>954</v>
      </c>
      <c r="E933" s="187"/>
      <c r="F933" s="139">
        <v>10652400</v>
      </c>
      <c r="G933" s="139">
        <v>5139657</v>
      </c>
      <c r="H933" s="138">
        <v>5139657</v>
      </c>
    </row>
    <row r="934" spans="1:8" outlineLevel="7" x14ac:dyDescent="0.25">
      <c r="A934" s="186" t="s">
        <v>442</v>
      </c>
      <c r="B934" s="185" t="s">
        <v>48</v>
      </c>
      <c r="C934" s="185" t="s">
        <v>930</v>
      </c>
      <c r="D934" s="185" t="s">
        <v>954</v>
      </c>
      <c r="E934" s="185" t="s">
        <v>440</v>
      </c>
      <c r="F934" s="184">
        <v>10652400</v>
      </c>
      <c r="G934" s="184">
        <v>5139657</v>
      </c>
      <c r="H934" s="183">
        <v>5139657</v>
      </c>
    </row>
    <row r="935" spans="1:8" outlineLevel="6" x14ac:dyDescent="0.25">
      <c r="A935" s="141" t="s">
        <v>953</v>
      </c>
      <c r="B935" s="140" t="s">
        <v>48</v>
      </c>
      <c r="C935" s="140" t="s">
        <v>930</v>
      </c>
      <c r="D935" s="140" t="s">
        <v>952</v>
      </c>
      <c r="E935" s="187"/>
      <c r="F935" s="139">
        <v>7203370</v>
      </c>
      <c r="G935" s="139">
        <v>7203370</v>
      </c>
      <c r="H935" s="138">
        <v>7203370</v>
      </c>
    </row>
    <row r="936" spans="1:8" outlineLevel="7" x14ac:dyDescent="0.25">
      <c r="A936" s="186" t="s">
        <v>442</v>
      </c>
      <c r="B936" s="185" t="s">
        <v>48</v>
      </c>
      <c r="C936" s="185" t="s">
        <v>930</v>
      </c>
      <c r="D936" s="185" t="s">
        <v>952</v>
      </c>
      <c r="E936" s="185" t="s">
        <v>440</v>
      </c>
      <c r="F936" s="184">
        <v>7203370</v>
      </c>
      <c r="G936" s="184">
        <v>7203370</v>
      </c>
      <c r="H936" s="183">
        <v>7203370</v>
      </c>
    </row>
    <row r="937" spans="1:8" outlineLevel="6" x14ac:dyDescent="0.25">
      <c r="A937" s="141" t="s">
        <v>951</v>
      </c>
      <c r="B937" s="140" t="s">
        <v>48</v>
      </c>
      <c r="C937" s="140" t="s">
        <v>930</v>
      </c>
      <c r="D937" s="140" t="s">
        <v>950</v>
      </c>
      <c r="E937" s="187"/>
      <c r="F937" s="139">
        <v>30000</v>
      </c>
      <c r="G937" s="139">
        <v>0</v>
      </c>
      <c r="H937" s="138">
        <v>0</v>
      </c>
    </row>
    <row r="938" spans="1:8" outlineLevel="7" x14ac:dyDescent="0.25">
      <c r="A938" s="186" t="s">
        <v>442</v>
      </c>
      <c r="B938" s="185" t="s">
        <v>48</v>
      </c>
      <c r="C938" s="185" t="s">
        <v>930</v>
      </c>
      <c r="D938" s="185" t="s">
        <v>950</v>
      </c>
      <c r="E938" s="185" t="s">
        <v>440</v>
      </c>
      <c r="F938" s="184">
        <v>30000</v>
      </c>
      <c r="G938" s="184">
        <v>0</v>
      </c>
      <c r="H938" s="183">
        <v>0</v>
      </c>
    </row>
    <row r="939" spans="1:8" outlineLevel="4" x14ac:dyDescent="0.25">
      <c r="A939" s="151" t="s">
        <v>949</v>
      </c>
      <c r="B939" s="150" t="s">
        <v>48</v>
      </c>
      <c r="C939" s="150" t="s">
        <v>930</v>
      </c>
      <c r="D939" s="150" t="s">
        <v>948</v>
      </c>
      <c r="E939" s="149"/>
      <c r="F939" s="148">
        <v>16556963</v>
      </c>
      <c r="G939" s="148">
        <v>7599077</v>
      </c>
      <c r="H939" s="147">
        <v>17929976</v>
      </c>
    </row>
    <row r="940" spans="1:8" outlineLevel="5" x14ac:dyDescent="0.25">
      <c r="A940" s="146" t="s">
        <v>947</v>
      </c>
      <c r="B940" s="145" t="s">
        <v>48</v>
      </c>
      <c r="C940" s="145" t="s">
        <v>930</v>
      </c>
      <c r="D940" s="145" t="s">
        <v>946</v>
      </c>
      <c r="E940" s="144"/>
      <c r="F940" s="143">
        <v>212102</v>
      </c>
      <c r="G940" s="143">
        <v>7599077</v>
      </c>
      <c r="H940" s="142">
        <v>17929976</v>
      </c>
    </row>
    <row r="941" spans="1:8" outlineLevel="6" x14ac:dyDescent="0.25">
      <c r="A941" s="141" t="s">
        <v>945</v>
      </c>
      <c r="B941" s="140" t="s">
        <v>48</v>
      </c>
      <c r="C941" s="140" t="s">
        <v>930</v>
      </c>
      <c r="D941" s="140" t="s">
        <v>944</v>
      </c>
      <c r="E941" s="187"/>
      <c r="F941" s="139">
        <v>212102</v>
      </c>
      <c r="G941" s="139">
        <v>7599077</v>
      </c>
      <c r="H941" s="138">
        <v>17929976</v>
      </c>
    </row>
    <row r="942" spans="1:8" outlineLevel="7" x14ac:dyDescent="0.25">
      <c r="A942" s="186" t="s">
        <v>442</v>
      </c>
      <c r="B942" s="185" t="s">
        <v>48</v>
      </c>
      <c r="C942" s="185" t="s">
        <v>930</v>
      </c>
      <c r="D942" s="185" t="s">
        <v>944</v>
      </c>
      <c r="E942" s="185" t="s">
        <v>440</v>
      </c>
      <c r="F942" s="184">
        <v>212102</v>
      </c>
      <c r="G942" s="184">
        <v>7599077</v>
      </c>
      <c r="H942" s="183">
        <v>17929976</v>
      </c>
    </row>
    <row r="943" spans="1:8" ht="25.5" outlineLevel="5" x14ac:dyDescent="0.25">
      <c r="A943" s="146" t="s">
        <v>943</v>
      </c>
      <c r="B943" s="145" t="s">
        <v>48</v>
      </c>
      <c r="C943" s="145" t="s">
        <v>930</v>
      </c>
      <c r="D943" s="145" t="s">
        <v>942</v>
      </c>
      <c r="E943" s="144"/>
      <c r="F943" s="143">
        <v>16344861</v>
      </c>
      <c r="G943" s="143">
        <v>0</v>
      </c>
      <c r="H943" s="142">
        <v>0</v>
      </c>
    </row>
    <row r="944" spans="1:8" ht="25.5" outlineLevel="6" x14ac:dyDescent="0.25">
      <c r="A944" s="141" t="s">
        <v>941</v>
      </c>
      <c r="B944" s="140" t="s">
        <v>48</v>
      </c>
      <c r="C944" s="140" t="s">
        <v>930</v>
      </c>
      <c r="D944" s="140" t="s">
        <v>940</v>
      </c>
      <c r="E944" s="187"/>
      <c r="F944" s="139">
        <v>14179337.390000001</v>
      </c>
      <c r="G944" s="139">
        <v>0</v>
      </c>
      <c r="H944" s="138">
        <v>0</v>
      </c>
    </row>
    <row r="945" spans="1:8" outlineLevel="7" x14ac:dyDescent="0.25">
      <c r="A945" s="186" t="s">
        <v>381</v>
      </c>
      <c r="B945" s="185" t="s">
        <v>48</v>
      </c>
      <c r="C945" s="185" t="s">
        <v>930</v>
      </c>
      <c r="D945" s="185" t="s">
        <v>940</v>
      </c>
      <c r="E945" s="185" t="s">
        <v>378</v>
      </c>
      <c r="F945" s="184">
        <v>14179337.390000001</v>
      </c>
      <c r="G945" s="184">
        <v>0</v>
      </c>
      <c r="H945" s="183">
        <v>0</v>
      </c>
    </row>
    <row r="946" spans="1:8" outlineLevel="6" x14ac:dyDescent="0.25">
      <c r="A946" s="141" t="s">
        <v>939</v>
      </c>
      <c r="B946" s="140" t="s">
        <v>48</v>
      </c>
      <c r="C946" s="140" t="s">
        <v>930</v>
      </c>
      <c r="D946" s="140" t="s">
        <v>938</v>
      </c>
      <c r="E946" s="187"/>
      <c r="F946" s="139">
        <v>1414086.93</v>
      </c>
      <c r="G946" s="139">
        <v>0</v>
      </c>
      <c r="H946" s="138">
        <v>0</v>
      </c>
    </row>
    <row r="947" spans="1:8" outlineLevel="7" x14ac:dyDescent="0.25">
      <c r="A947" s="186" t="s">
        <v>381</v>
      </c>
      <c r="B947" s="185" t="s">
        <v>48</v>
      </c>
      <c r="C947" s="185" t="s">
        <v>930</v>
      </c>
      <c r="D947" s="185" t="s">
        <v>938</v>
      </c>
      <c r="E947" s="185" t="s">
        <v>378</v>
      </c>
      <c r="F947" s="184">
        <v>1414086.93</v>
      </c>
      <c r="G947" s="184">
        <v>0</v>
      </c>
      <c r="H947" s="183">
        <v>0</v>
      </c>
    </row>
    <row r="948" spans="1:8" ht="25.5" outlineLevel="6" x14ac:dyDescent="0.25">
      <c r="A948" s="141" t="s">
        <v>937</v>
      </c>
      <c r="B948" s="140" t="s">
        <v>48</v>
      </c>
      <c r="C948" s="140" t="s">
        <v>930</v>
      </c>
      <c r="D948" s="140" t="s">
        <v>936</v>
      </c>
      <c r="E948" s="187"/>
      <c r="F948" s="139">
        <v>751436.68</v>
      </c>
      <c r="G948" s="139">
        <v>0</v>
      </c>
      <c r="H948" s="138">
        <v>0</v>
      </c>
    </row>
    <row r="949" spans="1:8" outlineLevel="7" x14ac:dyDescent="0.25">
      <c r="A949" s="186" t="s">
        <v>381</v>
      </c>
      <c r="B949" s="185" t="s">
        <v>48</v>
      </c>
      <c r="C949" s="185" t="s">
        <v>930</v>
      </c>
      <c r="D949" s="185" t="s">
        <v>936</v>
      </c>
      <c r="E949" s="185" t="s">
        <v>378</v>
      </c>
      <c r="F949" s="184">
        <v>751436.68</v>
      </c>
      <c r="G949" s="184">
        <v>0</v>
      </c>
      <c r="H949" s="183">
        <v>0</v>
      </c>
    </row>
    <row r="950" spans="1:8" outlineLevel="2" x14ac:dyDescent="0.25">
      <c r="A950" s="161" t="s">
        <v>913</v>
      </c>
      <c r="B950" s="160" t="s">
        <v>48</v>
      </c>
      <c r="C950" s="160" t="s">
        <v>809</v>
      </c>
      <c r="D950" s="159"/>
      <c r="E950" s="159"/>
      <c r="F950" s="158">
        <v>9959305.0399999991</v>
      </c>
      <c r="G950" s="158">
        <v>9941855</v>
      </c>
      <c r="H950" s="157">
        <v>9941855</v>
      </c>
    </row>
    <row r="951" spans="1:8" ht="25.5" outlineLevel="3" x14ac:dyDescent="0.25">
      <c r="A951" s="156" t="s">
        <v>832</v>
      </c>
      <c r="B951" s="155" t="s">
        <v>48</v>
      </c>
      <c r="C951" s="155" t="s">
        <v>809</v>
      </c>
      <c r="D951" s="155" t="s">
        <v>831</v>
      </c>
      <c r="E951" s="154"/>
      <c r="F951" s="153">
        <v>9959305.0399999991</v>
      </c>
      <c r="G951" s="153">
        <v>9941855</v>
      </c>
      <c r="H951" s="152">
        <v>9941855</v>
      </c>
    </row>
    <row r="952" spans="1:8" outlineLevel="5" x14ac:dyDescent="0.25">
      <c r="A952" s="146" t="s">
        <v>830</v>
      </c>
      <c r="B952" s="145" t="s">
        <v>48</v>
      </c>
      <c r="C952" s="145" t="s">
        <v>809</v>
      </c>
      <c r="D952" s="145" t="s">
        <v>829</v>
      </c>
      <c r="E952" s="144"/>
      <c r="F952" s="143">
        <v>9959305.0399999991</v>
      </c>
      <c r="G952" s="143">
        <v>9941855</v>
      </c>
      <c r="H952" s="142">
        <v>9941855</v>
      </c>
    </row>
    <row r="953" spans="1:8" outlineLevel="6" x14ac:dyDescent="0.25">
      <c r="A953" s="141" t="s">
        <v>828</v>
      </c>
      <c r="B953" s="140" t="s">
        <v>48</v>
      </c>
      <c r="C953" s="140" t="s">
        <v>809</v>
      </c>
      <c r="D953" s="140" t="s">
        <v>827</v>
      </c>
      <c r="E953" s="187"/>
      <c r="F953" s="139">
        <v>9959305.0399999991</v>
      </c>
      <c r="G953" s="139">
        <v>9941855</v>
      </c>
      <c r="H953" s="138">
        <v>9941855</v>
      </c>
    </row>
    <row r="954" spans="1:8" outlineLevel="7" x14ac:dyDescent="0.25">
      <c r="A954" s="186" t="s">
        <v>442</v>
      </c>
      <c r="B954" s="185" t="s">
        <v>48</v>
      </c>
      <c r="C954" s="185" t="s">
        <v>809</v>
      </c>
      <c r="D954" s="185" t="s">
        <v>827</v>
      </c>
      <c r="E954" s="185" t="s">
        <v>440</v>
      </c>
      <c r="F954" s="184">
        <v>9959305.0399999991</v>
      </c>
      <c r="G954" s="184">
        <v>9941855</v>
      </c>
      <c r="H954" s="183">
        <v>9941855</v>
      </c>
    </row>
    <row r="955" spans="1:8" outlineLevel="1" x14ac:dyDescent="0.25">
      <c r="A955" s="166" t="s">
        <v>564</v>
      </c>
      <c r="B955" s="165" t="s">
        <v>48</v>
      </c>
      <c r="C955" s="165" t="s">
        <v>563</v>
      </c>
      <c r="D955" s="164"/>
      <c r="E955" s="164"/>
      <c r="F955" s="163">
        <v>10897380.74</v>
      </c>
      <c r="G955" s="163">
        <v>9198909.4499999993</v>
      </c>
      <c r="H955" s="162">
        <v>9195982.9600000009</v>
      </c>
    </row>
    <row r="956" spans="1:8" outlineLevel="2" x14ac:dyDescent="0.25">
      <c r="A956" s="161" t="s">
        <v>555</v>
      </c>
      <c r="B956" s="160" t="s">
        <v>48</v>
      </c>
      <c r="C956" s="160" t="s">
        <v>525</v>
      </c>
      <c r="D956" s="159"/>
      <c r="E956" s="159"/>
      <c r="F956" s="158">
        <v>2637480.7400000002</v>
      </c>
      <c r="G956" s="158">
        <v>2591009.4500000002</v>
      </c>
      <c r="H956" s="157">
        <v>2588082.96</v>
      </c>
    </row>
    <row r="957" spans="1:8" ht="25.5" outlineLevel="3" x14ac:dyDescent="0.25">
      <c r="A957" s="156" t="s">
        <v>503</v>
      </c>
      <c r="B957" s="155" t="s">
        <v>48</v>
      </c>
      <c r="C957" s="155" t="s">
        <v>525</v>
      </c>
      <c r="D957" s="155" t="s">
        <v>502</v>
      </c>
      <c r="E957" s="154"/>
      <c r="F957" s="153">
        <v>2637480.7400000002</v>
      </c>
      <c r="G957" s="153">
        <v>2591009.4500000002</v>
      </c>
      <c r="H957" s="152">
        <v>2588082.96</v>
      </c>
    </row>
    <row r="958" spans="1:8" outlineLevel="4" x14ac:dyDescent="0.25">
      <c r="A958" s="151" t="s">
        <v>501</v>
      </c>
      <c r="B958" s="150" t="s">
        <v>48</v>
      </c>
      <c r="C958" s="150" t="s">
        <v>525</v>
      </c>
      <c r="D958" s="150" t="s">
        <v>500</v>
      </c>
      <c r="E958" s="149"/>
      <c r="F958" s="148">
        <v>1263880.74</v>
      </c>
      <c r="G958" s="148">
        <v>1217409.45</v>
      </c>
      <c r="H958" s="147">
        <v>1214482.96</v>
      </c>
    </row>
    <row r="959" spans="1:8" ht="25.5" outlineLevel="5" x14ac:dyDescent="0.25">
      <c r="A959" s="146" t="s">
        <v>535</v>
      </c>
      <c r="B959" s="145" t="s">
        <v>48</v>
      </c>
      <c r="C959" s="145" t="s">
        <v>525</v>
      </c>
      <c r="D959" s="145" t="s">
        <v>534</v>
      </c>
      <c r="E959" s="144"/>
      <c r="F959" s="143">
        <v>1263880.74</v>
      </c>
      <c r="G959" s="143">
        <v>1217409.45</v>
      </c>
      <c r="H959" s="142">
        <v>1214482.96</v>
      </c>
    </row>
    <row r="960" spans="1:8" ht="25.5" outlineLevel="6" x14ac:dyDescent="0.25">
      <c r="A960" s="141" t="s">
        <v>533</v>
      </c>
      <c r="B960" s="140" t="s">
        <v>48</v>
      </c>
      <c r="C960" s="140" t="s">
        <v>525</v>
      </c>
      <c r="D960" s="140" t="s">
        <v>532</v>
      </c>
      <c r="E960" s="187"/>
      <c r="F960" s="139">
        <v>153330.74</v>
      </c>
      <c r="G960" s="139">
        <v>153453.85999999999</v>
      </c>
      <c r="H960" s="138">
        <v>153453.85999999999</v>
      </c>
    </row>
    <row r="961" spans="1:8" outlineLevel="7" x14ac:dyDescent="0.25">
      <c r="A961" s="186" t="s">
        <v>478</v>
      </c>
      <c r="B961" s="185" t="s">
        <v>48</v>
      </c>
      <c r="C961" s="185" t="s">
        <v>525</v>
      </c>
      <c r="D961" s="185" t="s">
        <v>532</v>
      </c>
      <c r="E961" s="185" t="s">
        <v>476</v>
      </c>
      <c r="F961" s="184">
        <v>153330.74</v>
      </c>
      <c r="G961" s="184">
        <v>153453.85999999999</v>
      </c>
      <c r="H961" s="183">
        <v>153453.85999999999</v>
      </c>
    </row>
    <row r="962" spans="1:8" outlineLevel="6" x14ac:dyDescent="0.25">
      <c r="A962" s="141" t="s">
        <v>531</v>
      </c>
      <c r="B962" s="140" t="s">
        <v>48</v>
      </c>
      <c r="C962" s="140" t="s">
        <v>525</v>
      </c>
      <c r="D962" s="140" t="s">
        <v>530</v>
      </c>
      <c r="E962" s="187"/>
      <c r="F962" s="139">
        <v>1110550</v>
      </c>
      <c r="G962" s="139">
        <v>1063955.5900000001</v>
      </c>
      <c r="H962" s="138">
        <v>1061029.1000000001</v>
      </c>
    </row>
    <row r="963" spans="1:8" outlineLevel="7" x14ac:dyDescent="0.25">
      <c r="A963" s="186" t="s">
        <v>478</v>
      </c>
      <c r="B963" s="185" t="s">
        <v>48</v>
      </c>
      <c r="C963" s="185" t="s">
        <v>525</v>
      </c>
      <c r="D963" s="185" t="s">
        <v>530</v>
      </c>
      <c r="E963" s="185" t="s">
        <v>476</v>
      </c>
      <c r="F963" s="184">
        <v>1110550</v>
      </c>
      <c r="G963" s="184">
        <v>1063955.5900000001</v>
      </c>
      <c r="H963" s="183">
        <v>1061029.1000000001</v>
      </c>
    </row>
    <row r="964" spans="1:8" ht="25.5" outlineLevel="4" x14ac:dyDescent="0.25">
      <c r="A964" s="151" t="s">
        <v>529</v>
      </c>
      <c r="B964" s="150" t="s">
        <v>48</v>
      </c>
      <c r="C964" s="150" t="s">
        <v>525</v>
      </c>
      <c r="D964" s="150" t="s">
        <v>528</v>
      </c>
      <c r="E964" s="149"/>
      <c r="F964" s="148">
        <v>1373600</v>
      </c>
      <c r="G964" s="148">
        <v>1373600</v>
      </c>
      <c r="H964" s="147">
        <v>1373600</v>
      </c>
    </row>
    <row r="965" spans="1:8" ht="25.5" outlineLevel="5" x14ac:dyDescent="0.25">
      <c r="A965" s="146" t="s">
        <v>527</v>
      </c>
      <c r="B965" s="145" t="s">
        <v>48</v>
      </c>
      <c r="C965" s="145" t="s">
        <v>525</v>
      </c>
      <c r="D965" s="145" t="s">
        <v>526</v>
      </c>
      <c r="E965" s="144"/>
      <c r="F965" s="143">
        <v>1373600</v>
      </c>
      <c r="G965" s="143">
        <v>1373600</v>
      </c>
      <c r="H965" s="142">
        <v>1373600</v>
      </c>
    </row>
    <row r="966" spans="1:8" ht="25.5" outlineLevel="6" x14ac:dyDescent="0.25">
      <c r="A966" s="141" t="s">
        <v>94</v>
      </c>
      <c r="B966" s="140" t="s">
        <v>48</v>
      </c>
      <c r="C966" s="140" t="s">
        <v>525</v>
      </c>
      <c r="D966" s="140" t="s">
        <v>524</v>
      </c>
      <c r="E966" s="187"/>
      <c r="F966" s="139">
        <v>1373600</v>
      </c>
      <c r="G966" s="139">
        <v>1373600</v>
      </c>
      <c r="H966" s="138">
        <v>1373600</v>
      </c>
    </row>
    <row r="967" spans="1:8" outlineLevel="7" x14ac:dyDescent="0.25">
      <c r="A967" s="186" t="s">
        <v>478</v>
      </c>
      <c r="B967" s="185" t="s">
        <v>48</v>
      </c>
      <c r="C967" s="185" t="s">
        <v>525</v>
      </c>
      <c r="D967" s="185" t="s">
        <v>524</v>
      </c>
      <c r="E967" s="185" t="s">
        <v>476</v>
      </c>
      <c r="F967" s="184">
        <v>1373600</v>
      </c>
      <c r="G967" s="184">
        <v>1373600</v>
      </c>
      <c r="H967" s="183">
        <v>1373600</v>
      </c>
    </row>
    <row r="968" spans="1:8" outlineLevel="2" x14ac:dyDescent="0.25">
      <c r="A968" s="161" t="s">
        <v>523</v>
      </c>
      <c r="B968" s="160" t="s">
        <v>48</v>
      </c>
      <c r="C968" s="160" t="s">
        <v>496</v>
      </c>
      <c r="D968" s="159"/>
      <c r="E968" s="159"/>
      <c r="F968" s="158">
        <v>8259900</v>
      </c>
      <c r="G968" s="158">
        <v>6607900</v>
      </c>
      <c r="H968" s="157">
        <v>6607900</v>
      </c>
    </row>
    <row r="969" spans="1:8" ht="25.5" outlineLevel="3" x14ac:dyDescent="0.25">
      <c r="A969" s="156" t="s">
        <v>503</v>
      </c>
      <c r="B969" s="155" t="s">
        <v>48</v>
      </c>
      <c r="C969" s="155" t="s">
        <v>496</v>
      </c>
      <c r="D969" s="155" t="s">
        <v>502</v>
      </c>
      <c r="E969" s="154"/>
      <c r="F969" s="153">
        <v>8259900</v>
      </c>
      <c r="G969" s="153">
        <v>6607900</v>
      </c>
      <c r="H969" s="152">
        <v>6607900</v>
      </c>
    </row>
    <row r="970" spans="1:8" outlineLevel="4" x14ac:dyDescent="0.25">
      <c r="A970" s="151" t="s">
        <v>501</v>
      </c>
      <c r="B970" s="150" t="s">
        <v>48</v>
      </c>
      <c r="C970" s="150" t="s">
        <v>496</v>
      </c>
      <c r="D970" s="150" t="s">
        <v>500</v>
      </c>
      <c r="E970" s="149"/>
      <c r="F970" s="148">
        <v>8259900</v>
      </c>
      <c r="G970" s="148">
        <v>6607900</v>
      </c>
      <c r="H970" s="147">
        <v>6607900</v>
      </c>
    </row>
    <row r="971" spans="1:8" ht="25.5" outlineLevel="5" x14ac:dyDescent="0.25">
      <c r="A971" s="146" t="s">
        <v>499</v>
      </c>
      <c r="B971" s="145" t="s">
        <v>48</v>
      </c>
      <c r="C971" s="145" t="s">
        <v>496</v>
      </c>
      <c r="D971" s="145" t="s">
        <v>498</v>
      </c>
      <c r="E971" s="144"/>
      <c r="F971" s="143">
        <v>8259900</v>
      </c>
      <c r="G971" s="143">
        <v>6607900</v>
      </c>
      <c r="H971" s="142">
        <v>6607900</v>
      </c>
    </row>
    <row r="972" spans="1:8" ht="25.5" outlineLevel="6" x14ac:dyDescent="0.25">
      <c r="A972" s="141" t="s">
        <v>497</v>
      </c>
      <c r="B972" s="140" t="s">
        <v>48</v>
      </c>
      <c r="C972" s="140" t="s">
        <v>496</v>
      </c>
      <c r="D972" s="140" t="s">
        <v>495</v>
      </c>
      <c r="E972" s="187"/>
      <c r="F972" s="139">
        <v>8259900</v>
      </c>
      <c r="G972" s="139">
        <v>6607900</v>
      </c>
      <c r="H972" s="138">
        <v>6607900</v>
      </c>
    </row>
    <row r="973" spans="1:8" outlineLevel="7" x14ac:dyDescent="0.25">
      <c r="A973" s="186" t="s">
        <v>395</v>
      </c>
      <c r="B973" s="185" t="s">
        <v>48</v>
      </c>
      <c r="C973" s="185" t="s">
        <v>496</v>
      </c>
      <c r="D973" s="185" t="s">
        <v>495</v>
      </c>
      <c r="E973" s="185" t="s">
        <v>392</v>
      </c>
      <c r="F973" s="184">
        <v>8259900</v>
      </c>
      <c r="G973" s="184">
        <v>6607900</v>
      </c>
      <c r="H973" s="183">
        <v>6607900</v>
      </c>
    </row>
    <row r="974" spans="1:8" ht="15.75" thickBot="1" x14ac:dyDescent="0.3">
      <c r="A974" s="137"/>
      <c r="B974" s="136"/>
      <c r="C974" s="136"/>
      <c r="D974" s="136"/>
      <c r="E974" s="136"/>
      <c r="F974" s="136"/>
      <c r="G974" s="136"/>
      <c r="H974" s="135"/>
    </row>
    <row r="975" spans="1:8" ht="15.75" thickBot="1" x14ac:dyDescent="0.3">
      <c r="A975" s="134" t="s">
        <v>361</v>
      </c>
      <c r="B975" s="133"/>
      <c r="C975" s="133"/>
      <c r="D975" s="133"/>
      <c r="E975" s="133"/>
      <c r="F975" s="132">
        <v>2927270769.6399999</v>
      </c>
      <c r="G975" s="132">
        <v>2088774316.1900001</v>
      </c>
      <c r="H975" s="131">
        <v>2099776558.8099999</v>
      </c>
    </row>
    <row r="976" spans="1:8" x14ac:dyDescent="0.25">
      <c r="A976" s="130"/>
      <c r="B976" s="130"/>
      <c r="C976" s="130"/>
      <c r="D976" s="130"/>
      <c r="E976" s="130"/>
      <c r="F976" s="130"/>
      <c r="G976" s="130"/>
      <c r="H976" s="130"/>
    </row>
    <row r="977" spans="1:8" x14ac:dyDescent="0.25">
      <c r="A977" s="129"/>
      <c r="B977" s="128"/>
      <c r="C977" s="128"/>
      <c r="D977" s="128"/>
      <c r="E977" s="128"/>
      <c r="F977" s="128"/>
      <c r="G977" s="128"/>
      <c r="H977" s="128"/>
    </row>
  </sheetData>
  <mergeCells count="7">
    <mergeCell ref="A6:H6"/>
    <mergeCell ref="A7:H7"/>
    <mergeCell ref="A8:H8"/>
    <mergeCell ref="A977:H977"/>
    <mergeCell ref="A1:H1"/>
    <mergeCell ref="A2:H2"/>
    <mergeCell ref="A3:H3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2"/>
  <sheetViews>
    <sheetView showGridLines="0" view="pageBreakPreview" zoomScale="82" zoomScaleNormal="100" zoomScaleSheetLayoutView="82" workbookViewId="0">
      <selection activeCell="I9" sqref="I9"/>
    </sheetView>
  </sheetViews>
  <sheetFormatPr defaultRowHeight="15" outlineLevelRow="4" x14ac:dyDescent="0.25"/>
  <cols>
    <col min="1" max="1" width="95.7109375" style="127" customWidth="1"/>
    <col min="2" max="2" width="9.5703125" style="127" customWidth="1"/>
    <col min="3" max="3" width="12.7109375" style="127" customWidth="1"/>
    <col min="4" max="4" width="8.7109375" style="127" customWidth="1"/>
    <col min="5" max="7" width="17.7109375" style="127" customWidth="1"/>
    <col min="8" max="16384" width="9.140625" style="127"/>
  </cols>
  <sheetData>
    <row r="1" spans="1:7" x14ac:dyDescent="0.25">
      <c r="A1" s="182" t="s">
        <v>1246</v>
      </c>
      <c r="B1" s="182"/>
      <c r="C1" s="182"/>
      <c r="D1" s="182"/>
      <c r="E1" s="182"/>
      <c r="F1" s="182"/>
      <c r="G1" s="182"/>
    </row>
    <row r="2" spans="1:7" x14ac:dyDescent="0.25">
      <c r="A2" s="182" t="s">
        <v>31</v>
      </c>
      <c r="B2" s="182"/>
      <c r="C2" s="182"/>
      <c r="D2" s="182"/>
      <c r="E2" s="182"/>
      <c r="F2" s="182"/>
      <c r="G2" s="182"/>
    </row>
    <row r="3" spans="1:7" x14ac:dyDescent="0.25">
      <c r="A3" s="182" t="s">
        <v>1245</v>
      </c>
      <c r="B3" s="182"/>
      <c r="C3" s="182"/>
      <c r="D3" s="182"/>
      <c r="E3" s="182"/>
      <c r="F3" s="182"/>
      <c r="G3" s="182"/>
    </row>
    <row r="6" spans="1:7" ht="15.2" customHeight="1" x14ac:dyDescent="0.25">
      <c r="A6" s="181" t="s">
        <v>1244</v>
      </c>
      <c r="B6" s="180"/>
      <c r="C6" s="180"/>
      <c r="D6" s="180"/>
      <c r="E6" s="180"/>
      <c r="F6" s="180"/>
      <c r="G6" s="180"/>
    </row>
    <row r="7" spans="1:7" ht="15.2" customHeight="1" x14ac:dyDescent="0.25">
      <c r="A7" s="181"/>
      <c r="B7" s="180"/>
      <c r="C7" s="180"/>
      <c r="D7" s="180"/>
      <c r="E7" s="180"/>
      <c r="F7" s="180"/>
      <c r="G7" s="180"/>
    </row>
    <row r="8" spans="1:7" ht="15.2" customHeight="1" x14ac:dyDescent="0.25">
      <c r="A8" s="179" t="s">
        <v>1227</v>
      </c>
      <c r="B8" s="178"/>
      <c r="C8" s="178"/>
      <c r="D8" s="178"/>
      <c r="E8" s="178"/>
      <c r="F8" s="178"/>
      <c r="G8" s="178"/>
    </row>
    <row r="9" spans="1:7" ht="63.75" x14ac:dyDescent="0.25">
      <c r="A9" s="177" t="s">
        <v>1226</v>
      </c>
      <c r="B9" s="176" t="s">
        <v>1225</v>
      </c>
      <c r="C9" s="176" t="s">
        <v>1224</v>
      </c>
      <c r="D9" s="176" t="s">
        <v>1236</v>
      </c>
      <c r="E9" s="176" t="s">
        <v>1243</v>
      </c>
      <c r="F9" s="176" t="s">
        <v>1242</v>
      </c>
      <c r="G9" s="175" t="s">
        <v>1241</v>
      </c>
    </row>
    <row r="10" spans="1:7" x14ac:dyDescent="0.25">
      <c r="A10" s="174" t="s">
        <v>1219</v>
      </c>
      <c r="B10" s="173" t="s">
        <v>1218</v>
      </c>
      <c r="C10" s="173" t="s">
        <v>1217</v>
      </c>
      <c r="D10" s="173" t="s">
        <v>1216</v>
      </c>
      <c r="E10" s="173" t="s">
        <v>1215</v>
      </c>
      <c r="F10" s="173" t="s">
        <v>1214</v>
      </c>
      <c r="G10" s="172" t="s">
        <v>1213</v>
      </c>
    </row>
    <row r="11" spans="1:7" ht="45.75" thickBot="1" x14ac:dyDescent="0.3">
      <c r="A11" s="171" t="s">
        <v>912</v>
      </c>
      <c r="B11" s="169"/>
      <c r="C11" s="170" t="s">
        <v>911</v>
      </c>
      <c r="D11" s="169"/>
      <c r="E11" s="168">
        <v>91248786</v>
      </c>
      <c r="F11" s="168">
        <v>0</v>
      </c>
      <c r="G11" s="167">
        <v>0</v>
      </c>
    </row>
    <row r="12" spans="1:7" outlineLevel="1" x14ac:dyDescent="0.25">
      <c r="A12" s="166" t="s">
        <v>910</v>
      </c>
      <c r="B12" s="164"/>
      <c r="C12" s="165" t="s">
        <v>909</v>
      </c>
      <c r="D12" s="164"/>
      <c r="E12" s="163">
        <v>91248786</v>
      </c>
      <c r="F12" s="163">
        <v>0</v>
      </c>
      <c r="G12" s="162">
        <v>0</v>
      </c>
    </row>
    <row r="13" spans="1:7" outlineLevel="2" x14ac:dyDescent="0.25">
      <c r="A13" s="161" t="s">
        <v>908</v>
      </c>
      <c r="B13" s="159"/>
      <c r="C13" s="160" t="s">
        <v>907</v>
      </c>
      <c r="D13" s="159"/>
      <c r="E13" s="158">
        <v>91248786</v>
      </c>
      <c r="F13" s="158">
        <v>0</v>
      </c>
      <c r="G13" s="157">
        <v>0</v>
      </c>
    </row>
    <row r="14" spans="1:7" ht="25.5" outlineLevel="3" x14ac:dyDescent="0.25">
      <c r="A14" s="156" t="s">
        <v>906</v>
      </c>
      <c r="B14" s="154"/>
      <c r="C14" s="155" t="s">
        <v>905</v>
      </c>
      <c r="D14" s="154"/>
      <c r="E14" s="153">
        <v>12178728.18</v>
      </c>
      <c r="F14" s="153">
        <v>0</v>
      </c>
      <c r="G14" s="152">
        <v>0</v>
      </c>
    </row>
    <row r="15" spans="1:7" outlineLevel="4" x14ac:dyDescent="0.25">
      <c r="A15" s="151" t="s">
        <v>442</v>
      </c>
      <c r="B15" s="149"/>
      <c r="C15" s="150" t="s">
        <v>905</v>
      </c>
      <c r="D15" s="150" t="s">
        <v>440</v>
      </c>
      <c r="E15" s="148">
        <v>12178728.18</v>
      </c>
      <c r="F15" s="148">
        <v>0</v>
      </c>
      <c r="G15" s="147">
        <v>0</v>
      </c>
    </row>
    <row r="16" spans="1:7" ht="25.5" outlineLevel="3" x14ac:dyDescent="0.25">
      <c r="A16" s="156" t="s">
        <v>904</v>
      </c>
      <c r="B16" s="154"/>
      <c r="C16" s="155" t="s">
        <v>903</v>
      </c>
      <c r="D16" s="154"/>
      <c r="E16" s="153">
        <v>72598360</v>
      </c>
      <c r="F16" s="153">
        <v>0</v>
      </c>
      <c r="G16" s="152">
        <v>0</v>
      </c>
    </row>
    <row r="17" spans="1:7" outlineLevel="4" x14ac:dyDescent="0.25">
      <c r="A17" s="151" t="s">
        <v>442</v>
      </c>
      <c r="B17" s="149"/>
      <c r="C17" s="150" t="s">
        <v>903</v>
      </c>
      <c r="D17" s="150" t="s">
        <v>440</v>
      </c>
      <c r="E17" s="148">
        <v>72598360</v>
      </c>
      <c r="F17" s="148">
        <v>0</v>
      </c>
      <c r="G17" s="147">
        <v>0</v>
      </c>
    </row>
    <row r="18" spans="1:7" ht="38.25" outlineLevel="3" x14ac:dyDescent="0.25">
      <c r="A18" s="156" t="s">
        <v>902</v>
      </c>
      <c r="B18" s="154"/>
      <c r="C18" s="155" t="s">
        <v>901</v>
      </c>
      <c r="D18" s="154"/>
      <c r="E18" s="153">
        <v>6471697.8200000003</v>
      </c>
      <c r="F18" s="153">
        <v>0</v>
      </c>
      <c r="G18" s="152">
        <v>0</v>
      </c>
    </row>
    <row r="19" spans="1:7" outlineLevel="4" x14ac:dyDescent="0.25">
      <c r="A19" s="151" t="s">
        <v>442</v>
      </c>
      <c r="B19" s="149"/>
      <c r="C19" s="150" t="s">
        <v>901</v>
      </c>
      <c r="D19" s="150" t="s">
        <v>440</v>
      </c>
      <c r="E19" s="148">
        <v>6471697.8200000003</v>
      </c>
      <c r="F19" s="148">
        <v>0</v>
      </c>
      <c r="G19" s="147">
        <v>0</v>
      </c>
    </row>
    <row r="20" spans="1:7" ht="30.75" thickBot="1" x14ac:dyDescent="0.3">
      <c r="A20" s="171" t="s">
        <v>457</v>
      </c>
      <c r="B20" s="169"/>
      <c r="C20" s="170" t="s">
        <v>456</v>
      </c>
      <c r="D20" s="169"/>
      <c r="E20" s="168">
        <v>470900080.77999997</v>
      </c>
      <c r="F20" s="168">
        <v>16002066.029999999</v>
      </c>
      <c r="G20" s="167">
        <v>16002066.029999999</v>
      </c>
    </row>
    <row r="21" spans="1:7" outlineLevel="1" x14ac:dyDescent="0.25">
      <c r="A21" s="166" t="s">
        <v>927</v>
      </c>
      <c r="B21" s="164"/>
      <c r="C21" s="165" t="s">
        <v>926</v>
      </c>
      <c r="D21" s="164"/>
      <c r="E21" s="163">
        <v>432606299.83999997</v>
      </c>
      <c r="F21" s="163">
        <v>0</v>
      </c>
      <c r="G21" s="162">
        <v>0</v>
      </c>
    </row>
    <row r="22" spans="1:7" ht="25.5" outlineLevel="2" x14ac:dyDescent="0.25">
      <c r="A22" s="161" t="s">
        <v>925</v>
      </c>
      <c r="B22" s="159"/>
      <c r="C22" s="160" t="s">
        <v>924</v>
      </c>
      <c r="D22" s="159"/>
      <c r="E22" s="158">
        <v>432606299.83999997</v>
      </c>
      <c r="F22" s="158">
        <v>0</v>
      </c>
      <c r="G22" s="157">
        <v>0</v>
      </c>
    </row>
    <row r="23" spans="1:7" ht="25.5" outlineLevel="3" x14ac:dyDescent="0.25">
      <c r="A23" s="156" t="s">
        <v>923</v>
      </c>
      <c r="B23" s="154"/>
      <c r="C23" s="155" t="s">
        <v>922</v>
      </c>
      <c r="D23" s="154"/>
      <c r="E23" s="153">
        <v>94954996</v>
      </c>
      <c r="F23" s="153">
        <v>0</v>
      </c>
      <c r="G23" s="152">
        <v>0</v>
      </c>
    </row>
    <row r="24" spans="1:7" outlineLevel="4" x14ac:dyDescent="0.25">
      <c r="A24" s="151" t="s">
        <v>395</v>
      </c>
      <c r="B24" s="149"/>
      <c r="C24" s="150" t="s">
        <v>922</v>
      </c>
      <c r="D24" s="150" t="s">
        <v>392</v>
      </c>
      <c r="E24" s="148">
        <v>94954996</v>
      </c>
      <c r="F24" s="148">
        <v>0</v>
      </c>
      <c r="G24" s="147">
        <v>0</v>
      </c>
    </row>
    <row r="25" spans="1:7" outlineLevel="3" x14ac:dyDescent="0.25">
      <c r="A25" s="156" t="s">
        <v>921</v>
      </c>
      <c r="B25" s="154"/>
      <c r="C25" s="155" t="s">
        <v>920</v>
      </c>
      <c r="D25" s="154"/>
      <c r="E25" s="153">
        <v>2498819</v>
      </c>
      <c r="F25" s="153">
        <v>0</v>
      </c>
      <c r="G25" s="152">
        <v>0</v>
      </c>
    </row>
    <row r="26" spans="1:7" outlineLevel="4" x14ac:dyDescent="0.25">
      <c r="A26" s="151" t="s">
        <v>395</v>
      </c>
      <c r="B26" s="149"/>
      <c r="C26" s="150" t="s">
        <v>920</v>
      </c>
      <c r="D26" s="150" t="s">
        <v>392</v>
      </c>
      <c r="E26" s="148">
        <v>2498819</v>
      </c>
      <c r="F26" s="148">
        <v>0</v>
      </c>
      <c r="G26" s="147">
        <v>0</v>
      </c>
    </row>
    <row r="27" spans="1:7" ht="25.5" outlineLevel="3" x14ac:dyDescent="0.25">
      <c r="A27" s="156" t="s">
        <v>583</v>
      </c>
      <c r="B27" s="154"/>
      <c r="C27" s="155" t="s">
        <v>919</v>
      </c>
      <c r="D27" s="154"/>
      <c r="E27" s="153">
        <v>2498819.7400000002</v>
      </c>
      <c r="F27" s="153">
        <v>0</v>
      </c>
      <c r="G27" s="152">
        <v>0</v>
      </c>
    </row>
    <row r="28" spans="1:7" outlineLevel="4" x14ac:dyDescent="0.25">
      <c r="A28" s="151" t="s">
        <v>395</v>
      </c>
      <c r="B28" s="149"/>
      <c r="C28" s="150" t="s">
        <v>919</v>
      </c>
      <c r="D28" s="150" t="s">
        <v>392</v>
      </c>
      <c r="E28" s="148">
        <v>2498819.7400000002</v>
      </c>
      <c r="F28" s="148">
        <v>0</v>
      </c>
      <c r="G28" s="147">
        <v>0</v>
      </c>
    </row>
    <row r="29" spans="1:7" ht="51" outlineLevel="3" x14ac:dyDescent="0.25">
      <c r="A29" s="156" t="s">
        <v>989</v>
      </c>
      <c r="B29" s="154"/>
      <c r="C29" s="155" t="s">
        <v>988</v>
      </c>
      <c r="D29" s="154"/>
      <c r="E29" s="153">
        <v>332653665.10000002</v>
      </c>
      <c r="F29" s="153">
        <v>0</v>
      </c>
      <c r="G29" s="152">
        <v>0</v>
      </c>
    </row>
    <row r="30" spans="1:7" outlineLevel="4" x14ac:dyDescent="0.25">
      <c r="A30" s="151" t="s">
        <v>395</v>
      </c>
      <c r="B30" s="149"/>
      <c r="C30" s="150" t="s">
        <v>988</v>
      </c>
      <c r="D30" s="150" t="s">
        <v>392</v>
      </c>
      <c r="E30" s="148">
        <v>332653665.10000002</v>
      </c>
      <c r="F30" s="148">
        <v>0</v>
      </c>
      <c r="G30" s="147">
        <v>0</v>
      </c>
    </row>
    <row r="31" spans="1:7" outlineLevel="1" x14ac:dyDescent="0.25">
      <c r="A31" s="166" t="s">
        <v>987</v>
      </c>
      <c r="B31" s="164"/>
      <c r="C31" s="165" t="s">
        <v>986</v>
      </c>
      <c r="D31" s="164"/>
      <c r="E31" s="163">
        <v>14761815.51</v>
      </c>
      <c r="F31" s="163">
        <v>0</v>
      </c>
      <c r="G31" s="162">
        <v>0</v>
      </c>
    </row>
    <row r="32" spans="1:7" outlineLevel="2" x14ac:dyDescent="0.25">
      <c r="A32" s="161" t="s">
        <v>985</v>
      </c>
      <c r="B32" s="159"/>
      <c r="C32" s="160" t="s">
        <v>984</v>
      </c>
      <c r="D32" s="159"/>
      <c r="E32" s="158">
        <v>14761815.51</v>
      </c>
      <c r="F32" s="158">
        <v>0</v>
      </c>
      <c r="G32" s="157">
        <v>0</v>
      </c>
    </row>
    <row r="33" spans="1:7" ht="38.25" outlineLevel="3" x14ac:dyDescent="0.25">
      <c r="A33" s="156" t="s">
        <v>983</v>
      </c>
      <c r="B33" s="154"/>
      <c r="C33" s="155" t="s">
        <v>982</v>
      </c>
      <c r="D33" s="154"/>
      <c r="E33" s="153">
        <v>13931840.449999999</v>
      </c>
      <c r="F33" s="153">
        <v>0</v>
      </c>
      <c r="G33" s="152">
        <v>0</v>
      </c>
    </row>
    <row r="34" spans="1:7" outlineLevel="4" x14ac:dyDescent="0.25">
      <c r="A34" s="151" t="s">
        <v>395</v>
      </c>
      <c r="B34" s="149"/>
      <c r="C34" s="150" t="s">
        <v>982</v>
      </c>
      <c r="D34" s="150" t="s">
        <v>392</v>
      </c>
      <c r="E34" s="148">
        <v>13931840.449999999</v>
      </c>
      <c r="F34" s="148">
        <v>0</v>
      </c>
      <c r="G34" s="147">
        <v>0</v>
      </c>
    </row>
    <row r="35" spans="1:7" ht="25.5" outlineLevel="3" x14ac:dyDescent="0.25">
      <c r="A35" s="156" t="s">
        <v>981</v>
      </c>
      <c r="B35" s="154"/>
      <c r="C35" s="155" t="s">
        <v>980</v>
      </c>
      <c r="D35" s="154"/>
      <c r="E35" s="153">
        <v>90930.6</v>
      </c>
      <c r="F35" s="153">
        <v>0</v>
      </c>
      <c r="G35" s="152">
        <v>0</v>
      </c>
    </row>
    <row r="36" spans="1:7" outlineLevel="4" x14ac:dyDescent="0.25">
      <c r="A36" s="151" t="s">
        <v>442</v>
      </c>
      <c r="B36" s="149"/>
      <c r="C36" s="150" t="s">
        <v>980</v>
      </c>
      <c r="D36" s="150" t="s">
        <v>440</v>
      </c>
      <c r="E36" s="148">
        <v>90930.6</v>
      </c>
      <c r="F36" s="148">
        <v>0</v>
      </c>
      <c r="G36" s="147">
        <v>0</v>
      </c>
    </row>
    <row r="37" spans="1:7" ht="25.5" outlineLevel="3" x14ac:dyDescent="0.25">
      <c r="A37" s="156" t="s">
        <v>206</v>
      </c>
      <c r="B37" s="154"/>
      <c r="C37" s="155" t="s">
        <v>979</v>
      </c>
      <c r="D37" s="154"/>
      <c r="E37" s="153">
        <v>482596.03</v>
      </c>
      <c r="F37" s="153">
        <v>0</v>
      </c>
      <c r="G37" s="152">
        <v>0</v>
      </c>
    </row>
    <row r="38" spans="1:7" outlineLevel="4" x14ac:dyDescent="0.25">
      <c r="A38" s="151" t="s">
        <v>381</v>
      </c>
      <c r="B38" s="149"/>
      <c r="C38" s="150" t="s">
        <v>979</v>
      </c>
      <c r="D38" s="150" t="s">
        <v>378</v>
      </c>
      <c r="E38" s="148">
        <v>482596.03</v>
      </c>
      <c r="F38" s="148">
        <v>0</v>
      </c>
      <c r="G38" s="147">
        <v>0</v>
      </c>
    </row>
    <row r="39" spans="1:7" ht="25.5" outlineLevel="3" x14ac:dyDescent="0.25">
      <c r="A39" s="156" t="s">
        <v>978</v>
      </c>
      <c r="B39" s="154"/>
      <c r="C39" s="155" t="s">
        <v>977</v>
      </c>
      <c r="D39" s="154"/>
      <c r="E39" s="153">
        <v>256448.43</v>
      </c>
      <c r="F39" s="153">
        <v>0</v>
      </c>
      <c r="G39" s="152">
        <v>0</v>
      </c>
    </row>
    <row r="40" spans="1:7" outlineLevel="4" x14ac:dyDescent="0.25">
      <c r="A40" s="151" t="s">
        <v>381</v>
      </c>
      <c r="B40" s="149"/>
      <c r="C40" s="150" t="s">
        <v>977</v>
      </c>
      <c r="D40" s="150" t="s">
        <v>378</v>
      </c>
      <c r="E40" s="148">
        <v>256448.43</v>
      </c>
      <c r="F40" s="148">
        <v>0</v>
      </c>
      <c r="G40" s="147">
        <v>0</v>
      </c>
    </row>
    <row r="41" spans="1:7" outlineLevel="1" x14ac:dyDescent="0.25">
      <c r="A41" s="166" t="s">
        <v>455</v>
      </c>
      <c r="B41" s="164"/>
      <c r="C41" s="165" t="s">
        <v>454</v>
      </c>
      <c r="D41" s="164"/>
      <c r="E41" s="163">
        <v>14691498.02</v>
      </c>
      <c r="F41" s="163">
        <v>7181668.0199999996</v>
      </c>
      <c r="G41" s="162">
        <v>7181668.0199999996</v>
      </c>
    </row>
    <row r="42" spans="1:7" outlineLevel="2" x14ac:dyDescent="0.25">
      <c r="A42" s="161" t="s">
        <v>453</v>
      </c>
      <c r="B42" s="159"/>
      <c r="C42" s="160" t="s">
        <v>452</v>
      </c>
      <c r="D42" s="159"/>
      <c r="E42" s="158">
        <v>14691498.02</v>
      </c>
      <c r="F42" s="158">
        <v>7181668.0199999996</v>
      </c>
      <c r="G42" s="157">
        <v>7181668.0199999996</v>
      </c>
    </row>
    <row r="43" spans="1:7" ht="38.25" outlineLevel="3" x14ac:dyDescent="0.25">
      <c r="A43" s="156" t="s">
        <v>493</v>
      </c>
      <c r="B43" s="154"/>
      <c r="C43" s="155" t="s">
        <v>492</v>
      </c>
      <c r="D43" s="154"/>
      <c r="E43" s="153">
        <v>1882980</v>
      </c>
      <c r="F43" s="153">
        <v>424150</v>
      </c>
      <c r="G43" s="152">
        <v>424150</v>
      </c>
    </row>
    <row r="44" spans="1:7" ht="25.5" outlineLevel="4" x14ac:dyDescent="0.25">
      <c r="A44" s="151" t="s">
        <v>411</v>
      </c>
      <c r="B44" s="149"/>
      <c r="C44" s="150" t="s">
        <v>492</v>
      </c>
      <c r="D44" s="150" t="s">
        <v>408</v>
      </c>
      <c r="E44" s="148">
        <v>1882980</v>
      </c>
      <c r="F44" s="148">
        <v>424150</v>
      </c>
      <c r="G44" s="147">
        <v>424150</v>
      </c>
    </row>
    <row r="45" spans="1:7" ht="25.5" outlineLevel="3" x14ac:dyDescent="0.25">
      <c r="A45" s="156" t="s">
        <v>491</v>
      </c>
      <c r="B45" s="154"/>
      <c r="C45" s="155" t="s">
        <v>490</v>
      </c>
      <c r="D45" s="154"/>
      <c r="E45" s="153">
        <v>120000</v>
      </c>
      <c r="F45" s="153">
        <v>120000</v>
      </c>
      <c r="G45" s="152">
        <v>120000</v>
      </c>
    </row>
    <row r="46" spans="1:7" ht="25.5" outlineLevel="4" x14ac:dyDescent="0.25">
      <c r="A46" s="151" t="s">
        <v>411</v>
      </c>
      <c r="B46" s="149"/>
      <c r="C46" s="150" t="s">
        <v>490</v>
      </c>
      <c r="D46" s="150" t="s">
        <v>408</v>
      </c>
      <c r="E46" s="148">
        <v>120000</v>
      </c>
      <c r="F46" s="148">
        <v>120000</v>
      </c>
      <c r="G46" s="147">
        <v>120000</v>
      </c>
    </row>
    <row r="47" spans="1:7" ht="25.5" outlineLevel="3" x14ac:dyDescent="0.25">
      <c r="A47" s="156" t="s">
        <v>640</v>
      </c>
      <c r="B47" s="154"/>
      <c r="C47" s="155" t="s">
        <v>639</v>
      </c>
      <c r="D47" s="154"/>
      <c r="E47" s="153">
        <v>2811044.7</v>
      </c>
      <c r="F47" s="153">
        <v>2811044.7</v>
      </c>
      <c r="G47" s="152">
        <v>2811044.7</v>
      </c>
    </row>
    <row r="48" spans="1:7" ht="25.5" outlineLevel="4" x14ac:dyDescent="0.25">
      <c r="A48" s="151" t="s">
        <v>411</v>
      </c>
      <c r="B48" s="149"/>
      <c r="C48" s="150" t="s">
        <v>639</v>
      </c>
      <c r="D48" s="150" t="s">
        <v>408</v>
      </c>
      <c r="E48" s="148">
        <v>2811044.7</v>
      </c>
      <c r="F48" s="148">
        <v>2811044.7</v>
      </c>
      <c r="G48" s="147">
        <v>2811044.7</v>
      </c>
    </row>
    <row r="49" spans="1:7" ht="38.25" outlineLevel="3" x14ac:dyDescent="0.25">
      <c r="A49" s="156" t="s">
        <v>733</v>
      </c>
      <c r="B49" s="154"/>
      <c r="C49" s="155" t="s">
        <v>732</v>
      </c>
      <c r="D49" s="154"/>
      <c r="E49" s="153">
        <v>1892053.92</v>
      </c>
      <c r="F49" s="153">
        <v>1892053.92</v>
      </c>
      <c r="G49" s="152">
        <v>1892053.92</v>
      </c>
    </row>
    <row r="50" spans="1:7" ht="25.5" outlineLevel="4" x14ac:dyDescent="0.25">
      <c r="A50" s="151" t="s">
        <v>411</v>
      </c>
      <c r="B50" s="149"/>
      <c r="C50" s="150" t="s">
        <v>732</v>
      </c>
      <c r="D50" s="150" t="s">
        <v>408</v>
      </c>
      <c r="E50" s="148">
        <v>1892053.92</v>
      </c>
      <c r="F50" s="148">
        <v>1892053.92</v>
      </c>
      <c r="G50" s="147">
        <v>1892053.92</v>
      </c>
    </row>
    <row r="51" spans="1:7" ht="25.5" outlineLevel="3" x14ac:dyDescent="0.25">
      <c r="A51" s="156" t="s">
        <v>976</v>
      </c>
      <c r="B51" s="154"/>
      <c r="C51" s="155" t="s">
        <v>975</v>
      </c>
      <c r="D51" s="154"/>
      <c r="E51" s="153">
        <v>7143419.4000000004</v>
      </c>
      <c r="F51" s="153">
        <v>1934419.4</v>
      </c>
      <c r="G51" s="152">
        <v>1934419.4</v>
      </c>
    </row>
    <row r="52" spans="1:7" ht="25.5" outlineLevel="4" x14ac:dyDescent="0.25">
      <c r="A52" s="151" t="s">
        <v>411</v>
      </c>
      <c r="B52" s="149"/>
      <c r="C52" s="150" t="s">
        <v>975</v>
      </c>
      <c r="D52" s="150" t="s">
        <v>408</v>
      </c>
      <c r="E52" s="148">
        <v>7143419.4000000004</v>
      </c>
      <c r="F52" s="148">
        <v>1934419.4</v>
      </c>
      <c r="G52" s="147">
        <v>1934419.4</v>
      </c>
    </row>
    <row r="53" spans="1:7" ht="25.5" outlineLevel="3" x14ac:dyDescent="0.25">
      <c r="A53" s="156" t="s">
        <v>451</v>
      </c>
      <c r="B53" s="154"/>
      <c r="C53" s="155" t="s">
        <v>450</v>
      </c>
      <c r="D53" s="154"/>
      <c r="E53" s="153">
        <v>842000</v>
      </c>
      <c r="F53" s="153">
        <v>0</v>
      </c>
      <c r="G53" s="152">
        <v>0</v>
      </c>
    </row>
    <row r="54" spans="1:7" ht="25.5" outlineLevel="4" x14ac:dyDescent="0.25">
      <c r="A54" s="151" t="s">
        <v>411</v>
      </c>
      <c r="B54" s="149"/>
      <c r="C54" s="150" t="s">
        <v>450</v>
      </c>
      <c r="D54" s="150" t="s">
        <v>408</v>
      </c>
      <c r="E54" s="148">
        <v>842000</v>
      </c>
      <c r="F54" s="148">
        <v>0</v>
      </c>
      <c r="G54" s="147">
        <v>0</v>
      </c>
    </row>
    <row r="55" spans="1:7" ht="25.5" outlineLevel="1" x14ac:dyDescent="0.25">
      <c r="A55" s="166" t="s">
        <v>974</v>
      </c>
      <c r="B55" s="164"/>
      <c r="C55" s="165" t="s">
        <v>973</v>
      </c>
      <c r="D55" s="164"/>
      <c r="E55" s="163">
        <v>8840467.4100000001</v>
      </c>
      <c r="F55" s="163">
        <v>8820398.0099999998</v>
      </c>
      <c r="G55" s="162">
        <v>8820398.0099999998</v>
      </c>
    </row>
    <row r="56" spans="1:7" ht="25.5" outlineLevel="2" x14ac:dyDescent="0.25">
      <c r="A56" s="161" t="s">
        <v>972</v>
      </c>
      <c r="B56" s="159"/>
      <c r="C56" s="160" t="s">
        <v>971</v>
      </c>
      <c r="D56" s="159"/>
      <c r="E56" s="158">
        <v>8840467.4100000001</v>
      </c>
      <c r="F56" s="158">
        <v>8820398.0099999998</v>
      </c>
      <c r="G56" s="157">
        <v>8820398.0099999998</v>
      </c>
    </row>
    <row r="57" spans="1:7" ht="25.5" outlineLevel="3" x14ac:dyDescent="0.25">
      <c r="A57" s="156" t="s">
        <v>431</v>
      </c>
      <c r="B57" s="154"/>
      <c r="C57" s="155" t="s">
        <v>970</v>
      </c>
      <c r="D57" s="154"/>
      <c r="E57" s="153">
        <v>111000</v>
      </c>
      <c r="F57" s="153">
        <v>0</v>
      </c>
      <c r="G57" s="152">
        <v>0</v>
      </c>
    </row>
    <row r="58" spans="1:7" ht="38.25" outlineLevel="4" x14ac:dyDescent="0.25">
      <c r="A58" s="151" t="s">
        <v>542</v>
      </c>
      <c r="B58" s="149"/>
      <c r="C58" s="150" t="s">
        <v>970</v>
      </c>
      <c r="D58" s="150" t="s">
        <v>541</v>
      </c>
      <c r="E58" s="148">
        <v>111000</v>
      </c>
      <c r="F58" s="148">
        <v>0</v>
      </c>
      <c r="G58" s="147">
        <v>0</v>
      </c>
    </row>
    <row r="59" spans="1:7" outlineLevel="3" x14ac:dyDescent="0.25">
      <c r="A59" s="156" t="s">
        <v>969</v>
      </c>
      <c r="B59" s="154"/>
      <c r="C59" s="155" t="s">
        <v>968</v>
      </c>
      <c r="D59" s="154"/>
      <c r="E59" s="153">
        <v>8712578.4100000001</v>
      </c>
      <c r="F59" s="153">
        <v>8803509.0099999998</v>
      </c>
      <c r="G59" s="152">
        <v>8803509.0099999998</v>
      </c>
    </row>
    <row r="60" spans="1:7" ht="38.25" outlineLevel="4" x14ac:dyDescent="0.25">
      <c r="A60" s="151" t="s">
        <v>542</v>
      </c>
      <c r="B60" s="149"/>
      <c r="C60" s="150" t="s">
        <v>968</v>
      </c>
      <c r="D60" s="150" t="s">
        <v>541</v>
      </c>
      <c r="E60" s="148">
        <v>8272161.1600000001</v>
      </c>
      <c r="F60" s="148">
        <v>8351910.3700000001</v>
      </c>
      <c r="G60" s="147">
        <v>8351910.3700000001</v>
      </c>
    </row>
    <row r="61" spans="1:7" outlineLevel="4" x14ac:dyDescent="0.25">
      <c r="A61" s="151" t="s">
        <v>442</v>
      </c>
      <c r="B61" s="149"/>
      <c r="C61" s="150" t="s">
        <v>968</v>
      </c>
      <c r="D61" s="150" t="s">
        <v>440</v>
      </c>
      <c r="E61" s="148">
        <v>439578.48</v>
      </c>
      <c r="F61" s="148">
        <v>450759.87</v>
      </c>
      <c r="G61" s="147">
        <v>450759.87</v>
      </c>
    </row>
    <row r="62" spans="1:7" outlineLevel="4" x14ac:dyDescent="0.25">
      <c r="A62" s="151" t="s">
        <v>381</v>
      </c>
      <c r="B62" s="149"/>
      <c r="C62" s="150" t="s">
        <v>968</v>
      </c>
      <c r="D62" s="150" t="s">
        <v>378</v>
      </c>
      <c r="E62" s="148">
        <v>838.77</v>
      </c>
      <c r="F62" s="148">
        <v>838.77</v>
      </c>
      <c r="G62" s="147">
        <v>838.77</v>
      </c>
    </row>
    <row r="63" spans="1:7" ht="38.25" outlineLevel="3" x14ac:dyDescent="0.25">
      <c r="A63" s="156" t="s">
        <v>25</v>
      </c>
      <c r="B63" s="154"/>
      <c r="C63" s="155" t="s">
        <v>967</v>
      </c>
      <c r="D63" s="154"/>
      <c r="E63" s="153">
        <v>16889</v>
      </c>
      <c r="F63" s="153">
        <v>16889</v>
      </c>
      <c r="G63" s="152">
        <v>16889</v>
      </c>
    </row>
    <row r="64" spans="1:7" ht="38.25" outlineLevel="4" x14ac:dyDescent="0.25">
      <c r="A64" s="151" t="s">
        <v>542</v>
      </c>
      <c r="B64" s="149"/>
      <c r="C64" s="150" t="s">
        <v>967</v>
      </c>
      <c r="D64" s="150" t="s">
        <v>541</v>
      </c>
      <c r="E64" s="148">
        <v>16889</v>
      </c>
      <c r="F64" s="148">
        <v>16889</v>
      </c>
      <c r="G64" s="147">
        <v>16889</v>
      </c>
    </row>
    <row r="65" spans="1:7" ht="30.75" thickBot="1" x14ac:dyDescent="0.3">
      <c r="A65" s="171" t="s">
        <v>489</v>
      </c>
      <c r="B65" s="169"/>
      <c r="C65" s="170" t="s">
        <v>488</v>
      </c>
      <c r="D65" s="169"/>
      <c r="E65" s="168">
        <v>10257071.359999999</v>
      </c>
      <c r="F65" s="168">
        <v>10207896.359999999</v>
      </c>
      <c r="G65" s="167">
        <v>10299896.359999999</v>
      </c>
    </row>
    <row r="66" spans="1:7" outlineLevel="2" x14ac:dyDescent="0.25">
      <c r="A66" s="161" t="s">
        <v>554</v>
      </c>
      <c r="B66" s="159"/>
      <c r="C66" s="160" t="s">
        <v>553</v>
      </c>
      <c r="D66" s="159"/>
      <c r="E66" s="158">
        <v>723749</v>
      </c>
      <c r="F66" s="158">
        <v>723749</v>
      </c>
      <c r="G66" s="157">
        <v>723749</v>
      </c>
    </row>
    <row r="67" spans="1:7" ht="25.5" outlineLevel="3" x14ac:dyDescent="0.25">
      <c r="A67" s="156" t="s">
        <v>552</v>
      </c>
      <c r="B67" s="154"/>
      <c r="C67" s="155" t="s">
        <v>551</v>
      </c>
      <c r="D67" s="154"/>
      <c r="E67" s="153">
        <v>723749</v>
      </c>
      <c r="F67" s="153">
        <v>723749</v>
      </c>
      <c r="G67" s="152">
        <v>723749</v>
      </c>
    </row>
    <row r="68" spans="1:7" outlineLevel="4" x14ac:dyDescent="0.25">
      <c r="A68" s="151" t="s">
        <v>478</v>
      </c>
      <c r="B68" s="149"/>
      <c r="C68" s="150" t="s">
        <v>551</v>
      </c>
      <c r="D68" s="150" t="s">
        <v>476</v>
      </c>
      <c r="E68" s="148">
        <v>723749</v>
      </c>
      <c r="F68" s="148">
        <v>723749</v>
      </c>
      <c r="G68" s="147">
        <v>723749</v>
      </c>
    </row>
    <row r="69" spans="1:7" ht="25.5" outlineLevel="2" x14ac:dyDescent="0.25">
      <c r="A69" s="161" t="s">
        <v>522</v>
      </c>
      <c r="B69" s="159"/>
      <c r="C69" s="160" t="s">
        <v>521</v>
      </c>
      <c r="D69" s="159"/>
      <c r="E69" s="158">
        <v>494561</v>
      </c>
      <c r="F69" s="158">
        <v>647061</v>
      </c>
      <c r="G69" s="157">
        <v>647061</v>
      </c>
    </row>
    <row r="70" spans="1:7" ht="63.75" outlineLevel="3" x14ac:dyDescent="0.25">
      <c r="A70" s="156" t="s">
        <v>520</v>
      </c>
      <c r="B70" s="154"/>
      <c r="C70" s="155" t="s">
        <v>519</v>
      </c>
      <c r="D70" s="154"/>
      <c r="E70" s="153">
        <v>305000</v>
      </c>
      <c r="F70" s="153">
        <v>457500</v>
      </c>
      <c r="G70" s="152">
        <v>457500</v>
      </c>
    </row>
    <row r="71" spans="1:7" outlineLevel="4" x14ac:dyDescent="0.25">
      <c r="A71" s="151" t="s">
        <v>442</v>
      </c>
      <c r="B71" s="149"/>
      <c r="C71" s="150" t="s">
        <v>519</v>
      </c>
      <c r="D71" s="150" t="s">
        <v>440</v>
      </c>
      <c r="E71" s="148">
        <v>0</v>
      </c>
      <c r="F71" s="148">
        <v>457500</v>
      </c>
      <c r="G71" s="147">
        <v>457500</v>
      </c>
    </row>
    <row r="72" spans="1:7" outlineLevel="4" x14ac:dyDescent="0.25">
      <c r="A72" s="151" t="s">
        <v>478</v>
      </c>
      <c r="B72" s="149"/>
      <c r="C72" s="150" t="s">
        <v>519</v>
      </c>
      <c r="D72" s="150" t="s">
        <v>476</v>
      </c>
      <c r="E72" s="148">
        <v>305000</v>
      </c>
      <c r="F72" s="148">
        <v>0</v>
      </c>
      <c r="G72" s="147">
        <v>0</v>
      </c>
    </row>
    <row r="73" spans="1:7" ht="25.5" outlineLevel="3" x14ac:dyDescent="0.25">
      <c r="A73" s="156" t="s">
        <v>518</v>
      </c>
      <c r="B73" s="154"/>
      <c r="C73" s="155" t="s">
        <v>517</v>
      </c>
      <c r="D73" s="154"/>
      <c r="E73" s="153">
        <v>189561</v>
      </c>
      <c r="F73" s="153">
        <v>189561</v>
      </c>
      <c r="G73" s="152">
        <v>189561</v>
      </c>
    </row>
    <row r="74" spans="1:7" outlineLevel="4" x14ac:dyDescent="0.25">
      <c r="A74" s="151" t="s">
        <v>478</v>
      </c>
      <c r="B74" s="149"/>
      <c r="C74" s="150" t="s">
        <v>517</v>
      </c>
      <c r="D74" s="150" t="s">
        <v>476</v>
      </c>
      <c r="E74" s="148">
        <v>189561</v>
      </c>
      <c r="F74" s="148">
        <v>189561</v>
      </c>
      <c r="G74" s="147">
        <v>189561</v>
      </c>
    </row>
    <row r="75" spans="1:7" ht="25.5" outlineLevel="2" x14ac:dyDescent="0.25">
      <c r="A75" s="161" t="s">
        <v>487</v>
      </c>
      <c r="B75" s="159"/>
      <c r="C75" s="160" t="s">
        <v>486</v>
      </c>
      <c r="D75" s="159"/>
      <c r="E75" s="158">
        <v>8477226.3599999994</v>
      </c>
      <c r="F75" s="158">
        <v>8478726.3599999994</v>
      </c>
      <c r="G75" s="157">
        <v>8570726.3599999994</v>
      </c>
    </row>
    <row r="76" spans="1:7" ht="38.25" outlineLevel="3" x14ac:dyDescent="0.25">
      <c r="A76" s="156" t="s">
        <v>113</v>
      </c>
      <c r="B76" s="154"/>
      <c r="C76" s="155" t="s">
        <v>777</v>
      </c>
      <c r="D76" s="154"/>
      <c r="E76" s="153">
        <v>702200</v>
      </c>
      <c r="F76" s="153">
        <v>730300</v>
      </c>
      <c r="G76" s="152">
        <v>730300</v>
      </c>
    </row>
    <row r="77" spans="1:7" ht="25.5" outlineLevel="4" x14ac:dyDescent="0.25">
      <c r="A77" s="151" t="s">
        <v>411</v>
      </c>
      <c r="B77" s="149"/>
      <c r="C77" s="150" t="s">
        <v>777</v>
      </c>
      <c r="D77" s="150" t="s">
        <v>408</v>
      </c>
      <c r="E77" s="148">
        <v>702200</v>
      </c>
      <c r="F77" s="148">
        <v>730300</v>
      </c>
      <c r="G77" s="147">
        <v>730300</v>
      </c>
    </row>
    <row r="78" spans="1:7" ht="89.25" outlineLevel="3" x14ac:dyDescent="0.25">
      <c r="A78" s="156" t="s">
        <v>550</v>
      </c>
      <c r="B78" s="154"/>
      <c r="C78" s="155" t="s">
        <v>549</v>
      </c>
      <c r="D78" s="154"/>
      <c r="E78" s="153">
        <v>2210900</v>
      </c>
      <c r="F78" s="153">
        <v>2299300</v>
      </c>
      <c r="G78" s="152">
        <v>2391300</v>
      </c>
    </row>
    <row r="79" spans="1:7" outlineLevel="4" x14ac:dyDescent="0.25">
      <c r="A79" s="151" t="s">
        <v>442</v>
      </c>
      <c r="B79" s="149"/>
      <c r="C79" s="150" t="s">
        <v>549</v>
      </c>
      <c r="D79" s="150" t="s">
        <v>440</v>
      </c>
      <c r="E79" s="148">
        <v>17687.2</v>
      </c>
      <c r="F79" s="148">
        <v>18394.400000000001</v>
      </c>
      <c r="G79" s="147">
        <v>19130.400000000001</v>
      </c>
    </row>
    <row r="80" spans="1:7" outlineLevel="4" x14ac:dyDescent="0.25">
      <c r="A80" s="151" t="s">
        <v>478</v>
      </c>
      <c r="B80" s="149"/>
      <c r="C80" s="150" t="s">
        <v>549</v>
      </c>
      <c r="D80" s="150" t="s">
        <v>476</v>
      </c>
      <c r="E80" s="148">
        <v>2193212.7999999998</v>
      </c>
      <c r="F80" s="148">
        <v>2280905.6</v>
      </c>
      <c r="G80" s="147">
        <v>2372169.6</v>
      </c>
    </row>
    <row r="81" spans="1:7" ht="38.25" outlineLevel="3" x14ac:dyDescent="0.25">
      <c r="A81" s="156" t="s">
        <v>485</v>
      </c>
      <c r="B81" s="154"/>
      <c r="C81" s="155" t="s">
        <v>484</v>
      </c>
      <c r="D81" s="154"/>
      <c r="E81" s="153">
        <v>129500</v>
      </c>
      <c r="F81" s="153">
        <v>129500</v>
      </c>
      <c r="G81" s="152">
        <v>129500</v>
      </c>
    </row>
    <row r="82" spans="1:7" outlineLevel="4" x14ac:dyDescent="0.25">
      <c r="A82" s="151" t="s">
        <v>478</v>
      </c>
      <c r="B82" s="149"/>
      <c r="C82" s="150" t="s">
        <v>484</v>
      </c>
      <c r="D82" s="150" t="s">
        <v>476</v>
      </c>
      <c r="E82" s="148">
        <v>129500</v>
      </c>
      <c r="F82" s="148">
        <v>129500</v>
      </c>
      <c r="G82" s="147">
        <v>129500</v>
      </c>
    </row>
    <row r="83" spans="1:7" ht="25.5" outlineLevel="3" x14ac:dyDescent="0.25">
      <c r="A83" s="156" t="s">
        <v>483</v>
      </c>
      <c r="B83" s="154"/>
      <c r="C83" s="155" t="s">
        <v>482</v>
      </c>
      <c r="D83" s="154"/>
      <c r="E83" s="153">
        <v>1008000</v>
      </c>
      <c r="F83" s="153">
        <v>1008000</v>
      </c>
      <c r="G83" s="152">
        <v>1008000</v>
      </c>
    </row>
    <row r="84" spans="1:7" outlineLevel="4" x14ac:dyDescent="0.25">
      <c r="A84" s="151" t="s">
        <v>478</v>
      </c>
      <c r="B84" s="149"/>
      <c r="C84" s="150" t="s">
        <v>482</v>
      </c>
      <c r="D84" s="150" t="s">
        <v>476</v>
      </c>
      <c r="E84" s="148">
        <v>1008000</v>
      </c>
      <c r="F84" s="148">
        <v>1008000</v>
      </c>
      <c r="G84" s="147">
        <v>1008000</v>
      </c>
    </row>
    <row r="85" spans="1:7" ht="63.75" outlineLevel="3" x14ac:dyDescent="0.25">
      <c r="A85" s="156" t="s">
        <v>481</v>
      </c>
      <c r="B85" s="154"/>
      <c r="C85" s="155" t="s">
        <v>480</v>
      </c>
      <c r="D85" s="154"/>
      <c r="E85" s="153">
        <v>1719708</v>
      </c>
      <c r="F85" s="153">
        <v>1719708</v>
      </c>
      <c r="G85" s="152">
        <v>1719708</v>
      </c>
    </row>
    <row r="86" spans="1:7" outlineLevel="4" x14ac:dyDescent="0.25">
      <c r="A86" s="151" t="s">
        <v>478</v>
      </c>
      <c r="B86" s="149"/>
      <c r="C86" s="150" t="s">
        <v>480</v>
      </c>
      <c r="D86" s="150" t="s">
        <v>476</v>
      </c>
      <c r="E86" s="148">
        <v>1719708</v>
      </c>
      <c r="F86" s="148">
        <v>1719708</v>
      </c>
      <c r="G86" s="147">
        <v>1719708</v>
      </c>
    </row>
    <row r="87" spans="1:7" outlineLevel="3" x14ac:dyDescent="0.25">
      <c r="A87" s="156" t="s">
        <v>479</v>
      </c>
      <c r="B87" s="154"/>
      <c r="C87" s="155" t="s">
        <v>477</v>
      </c>
      <c r="D87" s="154"/>
      <c r="E87" s="153">
        <v>690000</v>
      </c>
      <c r="F87" s="153">
        <v>575000</v>
      </c>
      <c r="G87" s="152">
        <v>575000</v>
      </c>
    </row>
    <row r="88" spans="1:7" outlineLevel="4" x14ac:dyDescent="0.25">
      <c r="A88" s="151" t="s">
        <v>478</v>
      </c>
      <c r="B88" s="149"/>
      <c r="C88" s="150" t="s">
        <v>477</v>
      </c>
      <c r="D88" s="150" t="s">
        <v>476</v>
      </c>
      <c r="E88" s="148">
        <v>690000</v>
      </c>
      <c r="F88" s="148">
        <v>575000</v>
      </c>
      <c r="G88" s="147">
        <v>575000</v>
      </c>
    </row>
    <row r="89" spans="1:7" ht="38.25" outlineLevel="3" x14ac:dyDescent="0.25">
      <c r="A89" s="156" t="s">
        <v>776</v>
      </c>
      <c r="B89" s="154"/>
      <c r="C89" s="155" t="s">
        <v>775</v>
      </c>
      <c r="D89" s="154"/>
      <c r="E89" s="153">
        <v>1643773.8</v>
      </c>
      <c r="F89" s="153">
        <v>1643773.8</v>
      </c>
      <c r="G89" s="152">
        <v>1643773.8</v>
      </c>
    </row>
    <row r="90" spans="1:7" ht="25.5" outlineLevel="4" x14ac:dyDescent="0.25">
      <c r="A90" s="151" t="s">
        <v>411</v>
      </c>
      <c r="B90" s="149"/>
      <c r="C90" s="150" t="s">
        <v>775</v>
      </c>
      <c r="D90" s="150" t="s">
        <v>408</v>
      </c>
      <c r="E90" s="148">
        <v>1643773.8</v>
      </c>
      <c r="F90" s="148">
        <v>1643773.8</v>
      </c>
      <c r="G90" s="147">
        <v>1643773.8</v>
      </c>
    </row>
    <row r="91" spans="1:7" ht="38.25" outlineLevel="3" x14ac:dyDescent="0.25">
      <c r="A91" s="156" t="s">
        <v>774</v>
      </c>
      <c r="B91" s="154"/>
      <c r="C91" s="155" t="s">
        <v>773</v>
      </c>
      <c r="D91" s="154"/>
      <c r="E91" s="153">
        <v>373144.56</v>
      </c>
      <c r="F91" s="153">
        <v>373144.56</v>
      </c>
      <c r="G91" s="152">
        <v>373144.56</v>
      </c>
    </row>
    <row r="92" spans="1:7" ht="25.5" outlineLevel="4" x14ac:dyDescent="0.25">
      <c r="A92" s="151" t="s">
        <v>411</v>
      </c>
      <c r="B92" s="149"/>
      <c r="C92" s="150" t="s">
        <v>773</v>
      </c>
      <c r="D92" s="150" t="s">
        <v>408</v>
      </c>
      <c r="E92" s="148">
        <v>373144.56</v>
      </c>
      <c r="F92" s="148">
        <v>373144.56</v>
      </c>
      <c r="G92" s="147">
        <v>373144.56</v>
      </c>
    </row>
    <row r="93" spans="1:7" outlineLevel="2" x14ac:dyDescent="0.25">
      <c r="A93" s="161" t="s">
        <v>772</v>
      </c>
      <c r="B93" s="159"/>
      <c r="C93" s="160" t="s">
        <v>771</v>
      </c>
      <c r="D93" s="159"/>
      <c r="E93" s="158">
        <v>358360</v>
      </c>
      <c r="F93" s="158">
        <v>358360</v>
      </c>
      <c r="G93" s="157">
        <v>358360</v>
      </c>
    </row>
    <row r="94" spans="1:7" outlineLevel="3" x14ac:dyDescent="0.25">
      <c r="A94" s="156" t="s">
        <v>770</v>
      </c>
      <c r="B94" s="154"/>
      <c r="C94" s="155" t="s">
        <v>769</v>
      </c>
      <c r="D94" s="154"/>
      <c r="E94" s="153">
        <v>358360</v>
      </c>
      <c r="F94" s="153">
        <v>358360</v>
      </c>
      <c r="G94" s="152">
        <v>358360</v>
      </c>
    </row>
    <row r="95" spans="1:7" ht="25.5" outlineLevel="4" x14ac:dyDescent="0.25">
      <c r="A95" s="151" t="s">
        <v>411</v>
      </c>
      <c r="B95" s="149"/>
      <c r="C95" s="150" t="s">
        <v>769</v>
      </c>
      <c r="D95" s="150" t="s">
        <v>408</v>
      </c>
      <c r="E95" s="148">
        <v>358360</v>
      </c>
      <c r="F95" s="148">
        <v>358360</v>
      </c>
      <c r="G95" s="147">
        <v>358360</v>
      </c>
    </row>
    <row r="96" spans="1:7" outlineLevel="2" x14ac:dyDescent="0.25">
      <c r="A96" s="161" t="s">
        <v>475</v>
      </c>
      <c r="B96" s="159"/>
      <c r="C96" s="160" t="s">
        <v>474</v>
      </c>
      <c r="D96" s="159"/>
      <c r="E96" s="158">
        <v>203175</v>
      </c>
      <c r="F96" s="158">
        <v>0</v>
      </c>
      <c r="G96" s="157">
        <v>0</v>
      </c>
    </row>
    <row r="97" spans="1:7" ht="25.5" outlineLevel="3" x14ac:dyDescent="0.25">
      <c r="A97" s="156" t="s">
        <v>473</v>
      </c>
      <c r="B97" s="154"/>
      <c r="C97" s="155" t="s">
        <v>472</v>
      </c>
      <c r="D97" s="154"/>
      <c r="E97" s="153">
        <v>203175</v>
      </c>
      <c r="F97" s="153">
        <v>0</v>
      </c>
      <c r="G97" s="152">
        <v>0</v>
      </c>
    </row>
    <row r="98" spans="1:7" outlineLevel="4" x14ac:dyDescent="0.25">
      <c r="A98" s="151" t="s">
        <v>442</v>
      </c>
      <c r="B98" s="149"/>
      <c r="C98" s="150" t="s">
        <v>472</v>
      </c>
      <c r="D98" s="150" t="s">
        <v>440</v>
      </c>
      <c r="E98" s="148">
        <v>203175</v>
      </c>
      <c r="F98" s="148">
        <v>0</v>
      </c>
      <c r="G98" s="147">
        <v>0</v>
      </c>
    </row>
    <row r="99" spans="1:7" ht="30.75" thickBot="1" x14ac:dyDescent="0.3">
      <c r="A99" s="171" t="s">
        <v>548</v>
      </c>
      <c r="B99" s="169"/>
      <c r="C99" s="170" t="s">
        <v>547</v>
      </c>
      <c r="D99" s="169"/>
      <c r="E99" s="168">
        <v>75790574.069999993</v>
      </c>
      <c r="F99" s="168">
        <v>46690650.68</v>
      </c>
      <c r="G99" s="167">
        <v>46692550.68</v>
      </c>
    </row>
    <row r="100" spans="1:7" outlineLevel="1" x14ac:dyDescent="0.25">
      <c r="A100" s="166" t="s">
        <v>731</v>
      </c>
      <c r="B100" s="164"/>
      <c r="C100" s="165" t="s">
        <v>730</v>
      </c>
      <c r="D100" s="164"/>
      <c r="E100" s="163">
        <v>10327677.630000001</v>
      </c>
      <c r="F100" s="163">
        <v>3903432</v>
      </c>
      <c r="G100" s="162">
        <v>3903432</v>
      </c>
    </row>
    <row r="101" spans="1:7" ht="25.5" outlineLevel="2" x14ac:dyDescent="0.25">
      <c r="A101" s="161" t="s">
        <v>729</v>
      </c>
      <c r="B101" s="159"/>
      <c r="C101" s="160" t="s">
        <v>728</v>
      </c>
      <c r="D101" s="159"/>
      <c r="E101" s="158">
        <v>10327677.630000001</v>
      </c>
      <c r="F101" s="158">
        <v>3903432</v>
      </c>
      <c r="G101" s="157">
        <v>3903432</v>
      </c>
    </row>
    <row r="102" spans="1:7" ht="25.5" outlineLevel="3" x14ac:dyDescent="0.25">
      <c r="A102" s="156" t="s">
        <v>727</v>
      </c>
      <c r="B102" s="154"/>
      <c r="C102" s="155" t="s">
        <v>726</v>
      </c>
      <c r="D102" s="154"/>
      <c r="E102" s="153">
        <v>10327677.630000001</v>
      </c>
      <c r="F102" s="153">
        <v>3903432</v>
      </c>
      <c r="G102" s="152">
        <v>3903432</v>
      </c>
    </row>
    <row r="103" spans="1:7" outlineLevel="4" x14ac:dyDescent="0.25">
      <c r="A103" s="151" t="s">
        <v>442</v>
      </c>
      <c r="B103" s="149"/>
      <c r="C103" s="150" t="s">
        <v>726</v>
      </c>
      <c r="D103" s="150" t="s">
        <v>440</v>
      </c>
      <c r="E103" s="148">
        <v>6132280</v>
      </c>
      <c r="F103" s="148">
        <v>657280</v>
      </c>
      <c r="G103" s="147">
        <v>657280</v>
      </c>
    </row>
    <row r="104" spans="1:7" ht="25.5" outlineLevel="4" x14ac:dyDescent="0.25">
      <c r="A104" s="151" t="s">
        <v>411</v>
      </c>
      <c r="B104" s="149"/>
      <c r="C104" s="150" t="s">
        <v>726</v>
      </c>
      <c r="D104" s="150" t="s">
        <v>408</v>
      </c>
      <c r="E104" s="148">
        <v>4195397.63</v>
      </c>
      <c r="F104" s="148">
        <v>3246152</v>
      </c>
      <c r="G104" s="147">
        <v>3246152</v>
      </c>
    </row>
    <row r="105" spans="1:7" ht="25.5" outlineLevel="1" x14ac:dyDescent="0.25">
      <c r="A105" s="166" t="s">
        <v>1059</v>
      </c>
      <c r="B105" s="164"/>
      <c r="C105" s="165" t="s">
        <v>1058</v>
      </c>
      <c r="D105" s="164"/>
      <c r="E105" s="163">
        <v>2247559.9900000002</v>
      </c>
      <c r="F105" s="163">
        <v>2247559.9900000002</v>
      </c>
      <c r="G105" s="162">
        <v>2247559.9900000002</v>
      </c>
    </row>
    <row r="106" spans="1:7" ht="25.5" outlineLevel="2" x14ac:dyDescent="0.25">
      <c r="A106" s="161" t="s">
        <v>1057</v>
      </c>
      <c r="B106" s="159"/>
      <c r="C106" s="160" t="s">
        <v>1056</v>
      </c>
      <c r="D106" s="159"/>
      <c r="E106" s="158">
        <v>2247559.9900000002</v>
      </c>
      <c r="F106" s="158">
        <v>2247559.9900000002</v>
      </c>
      <c r="G106" s="157">
        <v>2247559.9900000002</v>
      </c>
    </row>
    <row r="107" spans="1:7" outlineLevel="3" x14ac:dyDescent="0.25">
      <c r="A107" s="156" t="s">
        <v>1055</v>
      </c>
      <c r="B107" s="154"/>
      <c r="C107" s="155" t="s">
        <v>1054</v>
      </c>
      <c r="D107" s="154"/>
      <c r="E107" s="153">
        <v>2043599.99</v>
      </c>
      <c r="F107" s="153">
        <v>2043599.99</v>
      </c>
      <c r="G107" s="152">
        <v>2043599.99</v>
      </c>
    </row>
    <row r="108" spans="1:7" outlineLevel="4" x14ac:dyDescent="0.25">
      <c r="A108" s="151" t="s">
        <v>442</v>
      </c>
      <c r="B108" s="149"/>
      <c r="C108" s="150" t="s">
        <v>1054</v>
      </c>
      <c r="D108" s="150" t="s">
        <v>440</v>
      </c>
      <c r="E108" s="148">
        <v>2043599.99</v>
      </c>
      <c r="F108" s="148">
        <v>2043599.99</v>
      </c>
      <c r="G108" s="147">
        <v>2043599.99</v>
      </c>
    </row>
    <row r="109" spans="1:7" outlineLevel="3" x14ac:dyDescent="0.25">
      <c r="A109" s="156" t="s">
        <v>1053</v>
      </c>
      <c r="B109" s="154"/>
      <c r="C109" s="155" t="s">
        <v>1052</v>
      </c>
      <c r="D109" s="154"/>
      <c r="E109" s="153">
        <v>203960</v>
      </c>
      <c r="F109" s="153">
        <v>203960</v>
      </c>
      <c r="G109" s="152">
        <v>203960</v>
      </c>
    </row>
    <row r="110" spans="1:7" outlineLevel="4" x14ac:dyDescent="0.25">
      <c r="A110" s="151" t="s">
        <v>442</v>
      </c>
      <c r="B110" s="149"/>
      <c r="C110" s="150" t="s">
        <v>1052</v>
      </c>
      <c r="D110" s="150" t="s">
        <v>440</v>
      </c>
      <c r="E110" s="148">
        <v>203960</v>
      </c>
      <c r="F110" s="148">
        <v>203960</v>
      </c>
      <c r="G110" s="147">
        <v>203960</v>
      </c>
    </row>
    <row r="111" spans="1:7" outlineLevel="1" x14ac:dyDescent="0.25">
      <c r="A111" s="166" t="s">
        <v>546</v>
      </c>
      <c r="B111" s="164"/>
      <c r="C111" s="165" t="s">
        <v>545</v>
      </c>
      <c r="D111" s="164"/>
      <c r="E111" s="163">
        <v>32836620.719999999</v>
      </c>
      <c r="F111" s="163">
        <v>10411107.67</v>
      </c>
      <c r="G111" s="162">
        <v>10413007.67</v>
      </c>
    </row>
    <row r="112" spans="1:7" outlineLevel="2" x14ac:dyDescent="0.25">
      <c r="A112" s="161" t="s">
        <v>900</v>
      </c>
      <c r="B112" s="159"/>
      <c r="C112" s="160" t="s">
        <v>899</v>
      </c>
      <c r="D112" s="159"/>
      <c r="E112" s="158">
        <v>3491086.33</v>
      </c>
      <c r="F112" s="158">
        <v>3491086.33</v>
      </c>
      <c r="G112" s="157">
        <v>3491086.33</v>
      </c>
    </row>
    <row r="113" spans="1:7" outlineLevel="3" x14ac:dyDescent="0.25">
      <c r="A113" s="156" t="s">
        <v>898</v>
      </c>
      <c r="B113" s="154"/>
      <c r="C113" s="155" t="s">
        <v>897</v>
      </c>
      <c r="D113" s="154"/>
      <c r="E113" s="153">
        <v>3176753</v>
      </c>
      <c r="F113" s="153">
        <v>3176753</v>
      </c>
      <c r="G113" s="152">
        <v>3176753</v>
      </c>
    </row>
    <row r="114" spans="1:7" outlineLevel="4" x14ac:dyDescent="0.25">
      <c r="A114" s="151" t="s">
        <v>442</v>
      </c>
      <c r="B114" s="149"/>
      <c r="C114" s="150" t="s">
        <v>897</v>
      </c>
      <c r="D114" s="150" t="s">
        <v>440</v>
      </c>
      <c r="E114" s="148">
        <v>3176753</v>
      </c>
      <c r="F114" s="148">
        <v>3176753</v>
      </c>
      <c r="G114" s="147">
        <v>3176753</v>
      </c>
    </row>
    <row r="115" spans="1:7" outlineLevel="3" x14ac:dyDescent="0.25">
      <c r="A115" s="156" t="s">
        <v>896</v>
      </c>
      <c r="B115" s="154"/>
      <c r="C115" s="155" t="s">
        <v>895</v>
      </c>
      <c r="D115" s="154"/>
      <c r="E115" s="153">
        <v>314333.33</v>
      </c>
      <c r="F115" s="153">
        <v>314333.33</v>
      </c>
      <c r="G115" s="152">
        <v>314333.33</v>
      </c>
    </row>
    <row r="116" spans="1:7" outlineLevel="4" x14ac:dyDescent="0.25">
      <c r="A116" s="151" t="s">
        <v>442</v>
      </c>
      <c r="B116" s="149"/>
      <c r="C116" s="150" t="s">
        <v>895</v>
      </c>
      <c r="D116" s="150" t="s">
        <v>440</v>
      </c>
      <c r="E116" s="148">
        <v>314333.33</v>
      </c>
      <c r="F116" s="148">
        <v>314333.33</v>
      </c>
      <c r="G116" s="147">
        <v>314333.33</v>
      </c>
    </row>
    <row r="117" spans="1:7" outlineLevel="2" x14ac:dyDescent="0.25">
      <c r="A117" s="161" t="s">
        <v>544</v>
      </c>
      <c r="B117" s="159"/>
      <c r="C117" s="160" t="s">
        <v>543</v>
      </c>
      <c r="D117" s="159"/>
      <c r="E117" s="158">
        <v>191474.85</v>
      </c>
      <c r="F117" s="158">
        <v>148300</v>
      </c>
      <c r="G117" s="157">
        <v>150200</v>
      </c>
    </row>
    <row r="118" spans="1:7" outlineLevel="3" x14ac:dyDescent="0.25">
      <c r="A118" s="156" t="s">
        <v>894</v>
      </c>
      <c r="B118" s="154"/>
      <c r="C118" s="155" t="s">
        <v>893</v>
      </c>
      <c r="D118" s="154"/>
      <c r="E118" s="153">
        <v>101900</v>
      </c>
      <c r="F118" s="153">
        <v>101900</v>
      </c>
      <c r="G118" s="152">
        <v>101900</v>
      </c>
    </row>
    <row r="119" spans="1:7" outlineLevel="4" x14ac:dyDescent="0.25">
      <c r="A119" s="151" t="s">
        <v>442</v>
      </c>
      <c r="B119" s="149"/>
      <c r="C119" s="150" t="s">
        <v>893</v>
      </c>
      <c r="D119" s="150" t="s">
        <v>440</v>
      </c>
      <c r="E119" s="148">
        <v>101900</v>
      </c>
      <c r="F119" s="148">
        <v>101900</v>
      </c>
      <c r="G119" s="147">
        <v>101900</v>
      </c>
    </row>
    <row r="120" spans="1:7" ht="38.25" outlineLevel="3" x14ac:dyDescent="0.25">
      <c r="A120" s="156" t="s">
        <v>892</v>
      </c>
      <c r="B120" s="154"/>
      <c r="C120" s="155" t="s">
        <v>891</v>
      </c>
      <c r="D120" s="154"/>
      <c r="E120" s="153">
        <v>44974.85</v>
      </c>
      <c r="F120" s="153">
        <v>0</v>
      </c>
      <c r="G120" s="152">
        <v>0</v>
      </c>
    </row>
    <row r="121" spans="1:7" outlineLevel="4" x14ac:dyDescent="0.25">
      <c r="A121" s="151" t="s">
        <v>442</v>
      </c>
      <c r="B121" s="149"/>
      <c r="C121" s="150" t="s">
        <v>891</v>
      </c>
      <c r="D121" s="150" t="s">
        <v>440</v>
      </c>
      <c r="E121" s="148">
        <v>44974.85</v>
      </c>
      <c r="F121" s="148">
        <v>0</v>
      </c>
      <c r="G121" s="147">
        <v>0</v>
      </c>
    </row>
    <row r="122" spans="1:7" outlineLevel="3" x14ac:dyDescent="0.25">
      <c r="A122" s="156" t="s">
        <v>57</v>
      </c>
      <c r="B122" s="154"/>
      <c r="C122" s="155" t="s">
        <v>540</v>
      </c>
      <c r="D122" s="154"/>
      <c r="E122" s="153">
        <v>44600</v>
      </c>
      <c r="F122" s="153">
        <v>46400</v>
      </c>
      <c r="G122" s="152">
        <v>48300</v>
      </c>
    </row>
    <row r="123" spans="1:7" ht="38.25" outlineLevel="4" x14ac:dyDescent="0.25">
      <c r="A123" s="151" t="s">
        <v>542</v>
      </c>
      <c r="B123" s="149"/>
      <c r="C123" s="150" t="s">
        <v>540</v>
      </c>
      <c r="D123" s="150" t="s">
        <v>541</v>
      </c>
      <c r="E123" s="148">
        <v>600</v>
      </c>
      <c r="F123" s="148">
        <v>700</v>
      </c>
      <c r="G123" s="147">
        <v>800</v>
      </c>
    </row>
    <row r="124" spans="1:7" outlineLevel="4" x14ac:dyDescent="0.25">
      <c r="A124" s="151" t="s">
        <v>442</v>
      </c>
      <c r="B124" s="149"/>
      <c r="C124" s="150" t="s">
        <v>540</v>
      </c>
      <c r="D124" s="150" t="s">
        <v>440</v>
      </c>
      <c r="E124" s="148">
        <v>44000</v>
      </c>
      <c r="F124" s="148">
        <v>45700</v>
      </c>
      <c r="G124" s="147">
        <v>47500</v>
      </c>
    </row>
    <row r="125" spans="1:7" outlineLevel="2" x14ac:dyDescent="0.25">
      <c r="A125" s="161" t="s">
        <v>890</v>
      </c>
      <c r="B125" s="159"/>
      <c r="C125" s="160" t="s">
        <v>889</v>
      </c>
      <c r="D125" s="159"/>
      <c r="E125" s="158">
        <v>18774302.719999999</v>
      </c>
      <c r="F125" s="158">
        <v>3891964.52</v>
      </c>
      <c r="G125" s="157">
        <v>3891964.52</v>
      </c>
    </row>
    <row r="126" spans="1:7" outlineLevel="3" x14ac:dyDescent="0.25">
      <c r="A126" s="156" t="s">
        <v>888</v>
      </c>
      <c r="B126" s="154"/>
      <c r="C126" s="155" t="s">
        <v>887</v>
      </c>
      <c r="D126" s="154"/>
      <c r="E126" s="153">
        <v>3139251.1</v>
      </c>
      <c r="F126" s="153">
        <v>2994807</v>
      </c>
      <c r="G126" s="152">
        <v>2994807</v>
      </c>
    </row>
    <row r="127" spans="1:7" outlineLevel="4" x14ac:dyDescent="0.25">
      <c r="A127" s="151" t="s">
        <v>442</v>
      </c>
      <c r="B127" s="149"/>
      <c r="C127" s="150" t="s">
        <v>887</v>
      </c>
      <c r="D127" s="150" t="s">
        <v>440</v>
      </c>
      <c r="E127" s="148">
        <v>3139251.1</v>
      </c>
      <c r="F127" s="148">
        <v>2994807</v>
      </c>
      <c r="G127" s="147">
        <v>2994807</v>
      </c>
    </row>
    <row r="128" spans="1:7" ht="25.5" outlineLevel="3" x14ac:dyDescent="0.25">
      <c r="A128" s="156" t="s">
        <v>886</v>
      </c>
      <c r="B128" s="154"/>
      <c r="C128" s="155" t="s">
        <v>885</v>
      </c>
      <c r="D128" s="154"/>
      <c r="E128" s="153">
        <v>10696423</v>
      </c>
      <c r="F128" s="153">
        <v>0</v>
      </c>
      <c r="G128" s="152">
        <v>0</v>
      </c>
    </row>
    <row r="129" spans="1:7" outlineLevel="4" x14ac:dyDescent="0.25">
      <c r="A129" s="151" t="s">
        <v>442</v>
      </c>
      <c r="B129" s="149"/>
      <c r="C129" s="150" t="s">
        <v>885</v>
      </c>
      <c r="D129" s="150" t="s">
        <v>440</v>
      </c>
      <c r="E129" s="148">
        <v>10696423</v>
      </c>
      <c r="F129" s="148">
        <v>0</v>
      </c>
      <c r="G129" s="147">
        <v>0</v>
      </c>
    </row>
    <row r="130" spans="1:7" outlineLevel="3" x14ac:dyDescent="0.25">
      <c r="A130" s="156" t="s">
        <v>884</v>
      </c>
      <c r="B130" s="154"/>
      <c r="C130" s="155" t="s">
        <v>883</v>
      </c>
      <c r="D130" s="154"/>
      <c r="E130" s="153">
        <v>280000</v>
      </c>
      <c r="F130" s="153">
        <v>0</v>
      </c>
      <c r="G130" s="152">
        <v>0</v>
      </c>
    </row>
    <row r="131" spans="1:7" outlineLevel="4" x14ac:dyDescent="0.25">
      <c r="A131" s="151" t="s">
        <v>442</v>
      </c>
      <c r="B131" s="149"/>
      <c r="C131" s="150" t="s">
        <v>883</v>
      </c>
      <c r="D131" s="150" t="s">
        <v>440</v>
      </c>
      <c r="E131" s="148">
        <v>280000</v>
      </c>
      <c r="F131" s="148">
        <v>0</v>
      </c>
      <c r="G131" s="147">
        <v>0</v>
      </c>
    </row>
    <row r="132" spans="1:7" outlineLevel="3" x14ac:dyDescent="0.25">
      <c r="A132" s="156" t="s">
        <v>882</v>
      </c>
      <c r="B132" s="154"/>
      <c r="C132" s="155" t="s">
        <v>881</v>
      </c>
      <c r="D132" s="154"/>
      <c r="E132" s="153">
        <v>113305</v>
      </c>
      <c r="F132" s="153">
        <v>113305</v>
      </c>
      <c r="G132" s="152">
        <v>113305</v>
      </c>
    </row>
    <row r="133" spans="1:7" outlineLevel="4" x14ac:dyDescent="0.25">
      <c r="A133" s="151" t="s">
        <v>442</v>
      </c>
      <c r="B133" s="149"/>
      <c r="C133" s="150" t="s">
        <v>881</v>
      </c>
      <c r="D133" s="150" t="s">
        <v>440</v>
      </c>
      <c r="E133" s="148">
        <v>113305</v>
      </c>
      <c r="F133" s="148">
        <v>113305</v>
      </c>
      <c r="G133" s="147">
        <v>113305</v>
      </c>
    </row>
    <row r="134" spans="1:7" outlineLevel="3" x14ac:dyDescent="0.25">
      <c r="A134" s="156" t="s">
        <v>880</v>
      </c>
      <c r="B134" s="154"/>
      <c r="C134" s="155" t="s">
        <v>879</v>
      </c>
      <c r="D134" s="154"/>
      <c r="E134" s="153">
        <v>403658</v>
      </c>
      <c r="F134" s="153">
        <v>0</v>
      </c>
      <c r="G134" s="152">
        <v>0</v>
      </c>
    </row>
    <row r="135" spans="1:7" outlineLevel="4" x14ac:dyDescent="0.25">
      <c r="A135" s="151" t="s">
        <v>442</v>
      </c>
      <c r="B135" s="149"/>
      <c r="C135" s="150" t="s">
        <v>879</v>
      </c>
      <c r="D135" s="150" t="s">
        <v>440</v>
      </c>
      <c r="E135" s="148">
        <v>403658</v>
      </c>
      <c r="F135" s="148">
        <v>0</v>
      </c>
      <c r="G135" s="147">
        <v>0</v>
      </c>
    </row>
    <row r="136" spans="1:7" outlineLevel="3" x14ac:dyDescent="0.25">
      <c r="A136" s="156" t="s">
        <v>878</v>
      </c>
      <c r="B136" s="154"/>
      <c r="C136" s="155" t="s">
        <v>877</v>
      </c>
      <c r="D136" s="154"/>
      <c r="E136" s="153">
        <v>815992.72</v>
      </c>
      <c r="F136" s="153">
        <v>783852.52</v>
      </c>
      <c r="G136" s="152">
        <v>783852.52</v>
      </c>
    </row>
    <row r="137" spans="1:7" outlineLevel="4" x14ac:dyDescent="0.25">
      <c r="A137" s="151" t="s">
        <v>442</v>
      </c>
      <c r="B137" s="149"/>
      <c r="C137" s="150" t="s">
        <v>877</v>
      </c>
      <c r="D137" s="150" t="s">
        <v>440</v>
      </c>
      <c r="E137" s="148">
        <v>815992.72</v>
      </c>
      <c r="F137" s="148">
        <v>783852.52</v>
      </c>
      <c r="G137" s="147">
        <v>783852.52</v>
      </c>
    </row>
    <row r="138" spans="1:7" outlineLevel="3" x14ac:dyDescent="0.25">
      <c r="A138" s="156" t="s">
        <v>876</v>
      </c>
      <c r="B138" s="154"/>
      <c r="C138" s="155" t="s">
        <v>875</v>
      </c>
      <c r="D138" s="154"/>
      <c r="E138" s="153">
        <v>325672.90000000002</v>
      </c>
      <c r="F138" s="153">
        <v>0</v>
      </c>
      <c r="G138" s="152">
        <v>0</v>
      </c>
    </row>
    <row r="139" spans="1:7" outlineLevel="4" x14ac:dyDescent="0.25">
      <c r="A139" s="151" t="s">
        <v>442</v>
      </c>
      <c r="B139" s="149"/>
      <c r="C139" s="150" t="s">
        <v>875</v>
      </c>
      <c r="D139" s="150" t="s">
        <v>440</v>
      </c>
      <c r="E139" s="148">
        <v>325672.90000000002</v>
      </c>
      <c r="F139" s="148">
        <v>0</v>
      </c>
      <c r="G139" s="147">
        <v>0</v>
      </c>
    </row>
    <row r="140" spans="1:7" outlineLevel="3" x14ac:dyDescent="0.25">
      <c r="A140" s="156" t="s">
        <v>874</v>
      </c>
      <c r="B140" s="154"/>
      <c r="C140" s="155" t="s">
        <v>873</v>
      </c>
      <c r="D140" s="154"/>
      <c r="E140" s="153">
        <v>3000000</v>
      </c>
      <c r="F140" s="153">
        <v>0</v>
      </c>
      <c r="G140" s="152">
        <v>0</v>
      </c>
    </row>
    <row r="141" spans="1:7" outlineLevel="4" x14ac:dyDescent="0.25">
      <c r="A141" s="151" t="s">
        <v>442</v>
      </c>
      <c r="B141" s="149"/>
      <c r="C141" s="150" t="s">
        <v>873</v>
      </c>
      <c r="D141" s="150" t="s">
        <v>440</v>
      </c>
      <c r="E141" s="148">
        <v>3000000</v>
      </c>
      <c r="F141" s="148">
        <v>0</v>
      </c>
      <c r="G141" s="147">
        <v>0</v>
      </c>
    </row>
    <row r="142" spans="1:7" outlineLevel="2" x14ac:dyDescent="0.25">
      <c r="A142" s="161" t="s">
        <v>872</v>
      </c>
      <c r="B142" s="159"/>
      <c r="C142" s="160" t="s">
        <v>871</v>
      </c>
      <c r="D142" s="159"/>
      <c r="E142" s="158">
        <v>1084000</v>
      </c>
      <c r="F142" s="158">
        <v>1084000</v>
      </c>
      <c r="G142" s="157">
        <v>1084000</v>
      </c>
    </row>
    <row r="143" spans="1:7" outlineLevel="3" x14ac:dyDescent="0.25">
      <c r="A143" s="156" t="s">
        <v>870</v>
      </c>
      <c r="B143" s="154"/>
      <c r="C143" s="155" t="s">
        <v>869</v>
      </c>
      <c r="D143" s="154"/>
      <c r="E143" s="153">
        <v>1084000</v>
      </c>
      <c r="F143" s="153">
        <v>1084000</v>
      </c>
      <c r="G143" s="152">
        <v>1084000</v>
      </c>
    </row>
    <row r="144" spans="1:7" outlineLevel="4" x14ac:dyDescent="0.25">
      <c r="A144" s="151" t="s">
        <v>442</v>
      </c>
      <c r="B144" s="149"/>
      <c r="C144" s="150" t="s">
        <v>869</v>
      </c>
      <c r="D144" s="150" t="s">
        <v>440</v>
      </c>
      <c r="E144" s="148">
        <v>1084000</v>
      </c>
      <c r="F144" s="148">
        <v>1084000</v>
      </c>
      <c r="G144" s="147">
        <v>1084000</v>
      </c>
    </row>
    <row r="145" spans="1:7" outlineLevel="2" x14ac:dyDescent="0.25">
      <c r="A145" s="161" t="s">
        <v>1026</v>
      </c>
      <c r="B145" s="159"/>
      <c r="C145" s="160" t="s">
        <v>1025</v>
      </c>
      <c r="D145" s="159"/>
      <c r="E145" s="158">
        <v>1795756.82</v>
      </c>
      <c r="F145" s="158">
        <v>1795756.82</v>
      </c>
      <c r="G145" s="157">
        <v>1795756.82</v>
      </c>
    </row>
    <row r="146" spans="1:7" ht="25.5" outlineLevel="3" x14ac:dyDescent="0.25">
      <c r="A146" s="156" t="s">
        <v>129</v>
      </c>
      <c r="B146" s="154"/>
      <c r="C146" s="155" t="s">
        <v>1024</v>
      </c>
      <c r="D146" s="154"/>
      <c r="E146" s="153">
        <v>1529270</v>
      </c>
      <c r="F146" s="153">
        <v>1529270</v>
      </c>
      <c r="G146" s="152">
        <v>1529270</v>
      </c>
    </row>
    <row r="147" spans="1:7" ht="38.25" outlineLevel="4" x14ac:dyDescent="0.25">
      <c r="A147" s="151" t="s">
        <v>542</v>
      </c>
      <c r="B147" s="149"/>
      <c r="C147" s="150" t="s">
        <v>1024</v>
      </c>
      <c r="D147" s="150" t="s">
        <v>541</v>
      </c>
      <c r="E147" s="148">
        <v>18678.259999999998</v>
      </c>
      <c r="F147" s="148">
        <v>18678.259999999998</v>
      </c>
      <c r="G147" s="147">
        <v>18678.259999999998</v>
      </c>
    </row>
    <row r="148" spans="1:7" outlineLevel="4" x14ac:dyDescent="0.25">
      <c r="A148" s="151" t="s">
        <v>442</v>
      </c>
      <c r="B148" s="149"/>
      <c r="C148" s="150" t="s">
        <v>1024</v>
      </c>
      <c r="D148" s="150" t="s">
        <v>440</v>
      </c>
      <c r="E148" s="148">
        <v>1510591.74</v>
      </c>
      <c r="F148" s="148">
        <v>1510591.74</v>
      </c>
      <c r="G148" s="147">
        <v>1510591.74</v>
      </c>
    </row>
    <row r="149" spans="1:7" outlineLevel="3" x14ac:dyDescent="0.25">
      <c r="A149" s="156" t="s">
        <v>1023</v>
      </c>
      <c r="B149" s="154"/>
      <c r="C149" s="155" t="s">
        <v>1021</v>
      </c>
      <c r="D149" s="154"/>
      <c r="E149" s="153">
        <v>266486.82</v>
      </c>
      <c r="F149" s="153">
        <v>266486.82</v>
      </c>
      <c r="G149" s="152">
        <v>266486.82</v>
      </c>
    </row>
    <row r="150" spans="1:7" outlineLevel="4" x14ac:dyDescent="0.25">
      <c r="A150" s="151" t="s">
        <v>442</v>
      </c>
      <c r="B150" s="149"/>
      <c r="C150" s="150" t="s">
        <v>1021</v>
      </c>
      <c r="D150" s="150" t="s">
        <v>440</v>
      </c>
      <c r="E150" s="148">
        <v>266486.82</v>
      </c>
      <c r="F150" s="148">
        <v>266486.82</v>
      </c>
      <c r="G150" s="147">
        <v>266486.82</v>
      </c>
    </row>
    <row r="151" spans="1:7" outlineLevel="2" x14ac:dyDescent="0.25">
      <c r="A151" s="161" t="s">
        <v>918</v>
      </c>
      <c r="B151" s="159"/>
      <c r="C151" s="160" t="s">
        <v>917</v>
      </c>
      <c r="D151" s="159"/>
      <c r="E151" s="158">
        <v>7500000</v>
      </c>
      <c r="F151" s="158">
        <v>0</v>
      </c>
      <c r="G151" s="157">
        <v>0</v>
      </c>
    </row>
    <row r="152" spans="1:7" ht="38.25" outlineLevel="3" x14ac:dyDescent="0.25">
      <c r="A152" s="156" t="s">
        <v>916</v>
      </c>
      <c r="B152" s="154"/>
      <c r="C152" s="155" t="s">
        <v>914</v>
      </c>
      <c r="D152" s="154"/>
      <c r="E152" s="153">
        <v>7500000</v>
      </c>
      <c r="F152" s="153">
        <v>0</v>
      </c>
      <c r="G152" s="152">
        <v>0</v>
      </c>
    </row>
    <row r="153" spans="1:7" outlineLevel="4" x14ac:dyDescent="0.25">
      <c r="A153" s="151" t="s">
        <v>381</v>
      </c>
      <c r="B153" s="149"/>
      <c r="C153" s="150" t="s">
        <v>914</v>
      </c>
      <c r="D153" s="150" t="s">
        <v>378</v>
      </c>
      <c r="E153" s="148">
        <v>7500000</v>
      </c>
      <c r="F153" s="148">
        <v>0</v>
      </c>
      <c r="G153" s="147">
        <v>0</v>
      </c>
    </row>
    <row r="154" spans="1:7" ht="25.5" outlineLevel="1" x14ac:dyDescent="0.25">
      <c r="A154" s="166" t="s">
        <v>1051</v>
      </c>
      <c r="B154" s="164"/>
      <c r="C154" s="165" t="s">
        <v>1050</v>
      </c>
      <c r="D154" s="164"/>
      <c r="E154" s="163">
        <v>30378715.73</v>
      </c>
      <c r="F154" s="163">
        <v>30128551.02</v>
      </c>
      <c r="G154" s="162">
        <v>30128551.02</v>
      </c>
    </row>
    <row r="155" spans="1:7" outlineLevel="2" x14ac:dyDescent="0.25">
      <c r="A155" s="161" t="s">
        <v>1049</v>
      </c>
      <c r="B155" s="159"/>
      <c r="C155" s="160" t="s">
        <v>1048</v>
      </c>
      <c r="D155" s="159"/>
      <c r="E155" s="158">
        <v>27840517.760000002</v>
      </c>
      <c r="F155" s="158">
        <v>27609735.719999999</v>
      </c>
      <c r="G155" s="157">
        <v>27609735.719999999</v>
      </c>
    </row>
    <row r="156" spans="1:7" ht="25.5" outlineLevel="3" x14ac:dyDescent="0.25">
      <c r="A156" s="156" t="s">
        <v>431</v>
      </c>
      <c r="B156" s="154"/>
      <c r="C156" s="155" t="s">
        <v>1047</v>
      </c>
      <c r="D156" s="154"/>
      <c r="E156" s="153">
        <v>220000</v>
      </c>
      <c r="F156" s="153">
        <v>0</v>
      </c>
      <c r="G156" s="152">
        <v>0</v>
      </c>
    </row>
    <row r="157" spans="1:7" ht="38.25" outlineLevel="4" x14ac:dyDescent="0.25">
      <c r="A157" s="151" t="s">
        <v>542</v>
      </c>
      <c r="B157" s="149"/>
      <c r="C157" s="150" t="s">
        <v>1047</v>
      </c>
      <c r="D157" s="150" t="s">
        <v>541</v>
      </c>
      <c r="E157" s="148">
        <v>220000</v>
      </c>
      <c r="F157" s="148">
        <v>0</v>
      </c>
      <c r="G157" s="147">
        <v>0</v>
      </c>
    </row>
    <row r="158" spans="1:7" outlineLevel="3" x14ac:dyDescent="0.25">
      <c r="A158" s="156" t="s">
        <v>1046</v>
      </c>
      <c r="B158" s="154"/>
      <c r="C158" s="155" t="s">
        <v>1045</v>
      </c>
      <c r="D158" s="154"/>
      <c r="E158" s="153">
        <v>27620517.760000002</v>
      </c>
      <c r="F158" s="153">
        <v>27609735.719999999</v>
      </c>
      <c r="G158" s="152">
        <v>27609735.719999999</v>
      </c>
    </row>
    <row r="159" spans="1:7" ht="38.25" outlineLevel="4" x14ac:dyDescent="0.25">
      <c r="A159" s="151" t="s">
        <v>542</v>
      </c>
      <c r="B159" s="149"/>
      <c r="C159" s="150" t="s">
        <v>1045</v>
      </c>
      <c r="D159" s="150" t="s">
        <v>541</v>
      </c>
      <c r="E159" s="148">
        <v>25239945.309999999</v>
      </c>
      <c r="F159" s="148">
        <v>25236795.309999999</v>
      </c>
      <c r="G159" s="147">
        <v>25236795.309999999</v>
      </c>
    </row>
    <row r="160" spans="1:7" outlineLevel="4" x14ac:dyDescent="0.25">
      <c r="A160" s="151" t="s">
        <v>442</v>
      </c>
      <c r="B160" s="149"/>
      <c r="C160" s="150" t="s">
        <v>1045</v>
      </c>
      <c r="D160" s="150" t="s">
        <v>440</v>
      </c>
      <c r="E160" s="148">
        <v>2369364.4500000002</v>
      </c>
      <c r="F160" s="148">
        <v>2369232.41</v>
      </c>
      <c r="G160" s="147">
        <v>2369232.41</v>
      </c>
    </row>
    <row r="161" spans="1:7" outlineLevel="4" x14ac:dyDescent="0.25">
      <c r="A161" s="151" t="s">
        <v>381</v>
      </c>
      <c r="B161" s="149"/>
      <c r="C161" s="150" t="s">
        <v>1045</v>
      </c>
      <c r="D161" s="150" t="s">
        <v>378</v>
      </c>
      <c r="E161" s="148">
        <v>11208</v>
      </c>
      <c r="F161" s="148">
        <v>3708</v>
      </c>
      <c r="G161" s="147">
        <v>3708</v>
      </c>
    </row>
    <row r="162" spans="1:7" outlineLevel="2" x14ac:dyDescent="0.25">
      <c r="A162" s="161" t="s">
        <v>1044</v>
      </c>
      <c r="B162" s="159"/>
      <c r="C162" s="160" t="s">
        <v>1043</v>
      </c>
      <c r="D162" s="159"/>
      <c r="E162" s="158">
        <v>2538197.9700000002</v>
      </c>
      <c r="F162" s="158">
        <v>2518815.2999999998</v>
      </c>
      <c r="G162" s="157">
        <v>2518815.2999999998</v>
      </c>
    </row>
    <row r="163" spans="1:7" outlineLevel="3" x14ac:dyDescent="0.25">
      <c r="A163" s="156" t="s">
        <v>1042</v>
      </c>
      <c r="B163" s="154"/>
      <c r="C163" s="155" t="s">
        <v>1040</v>
      </c>
      <c r="D163" s="154"/>
      <c r="E163" s="153">
        <v>2538197.9700000002</v>
      </c>
      <c r="F163" s="153">
        <v>2518815.2999999998</v>
      </c>
      <c r="G163" s="152">
        <v>2518815.2999999998</v>
      </c>
    </row>
    <row r="164" spans="1:7" outlineLevel="4" x14ac:dyDescent="0.25">
      <c r="A164" s="151" t="s">
        <v>442</v>
      </c>
      <c r="B164" s="149"/>
      <c r="C164" s="150" t="s">
        <v>1040</v>
      </c>
      <c r="D164" s="150" t="s">
        <v>440</v>
      </c>
      <c r="E164" s="148">
        <v>2527099.9700000002</v>
      </c>
      <c r="F164" s="148">
        <v>2508615.2999999998</v>
      </c>
      <c r="G164" s="147">
        <v>2508615.2999999998</v>
      </c>
    </row>
    <row r="165" spans="1:7" outlineLevel="4" x14ac:dyDescent="0.25">
      <c r="A165" s="151" t="s">
        <v>381</v>
      </c>
      <c r="B165" s="149"/>
      <c r="C165" s="150" t="s">
        <v>1040</v>
      </c>
      <c r="D165" s="150" t="s">
        <v>378</v>
      </c>
      <c r="E165" s="148">
        <v>11098</v>
      </c>
      <c r="F165" s="148">
        <v>10200</v>
      </c>
      <c r="G165" s="147">
        <v>10200</v>
      </c>
    </row>
    <row r="166" spans="1:7" ht="30.75" thickBot="1" x14ac:dyDescent="0.3">
      <c r="A166" s="171" t="s">
        <v>471</v>
      </c>
      <c r="B166" s="169"/>
      <c r="C166" s="170" t="s">
        <v>470</v>
      </c>
      <c r="D166" s="169"/>
      <c r="E166" s="168">
        <v>237868997.16999999</v>
      </c>
      <c r="F166" s="168">
        <v>146686812.91999999</v>
      </c>
      <c r="G166" s="167">
        <v>146594292.09</v>
      </c>
    </row>
    <row r="167" spans="1:7" ht="51" outlineLevel="1" x14ac:dyDescent="0.25">
      <c r="A167" s="166" t="s">
        <v>868</v>
      </c>
      <c r="B167" s="164"/>
      <c r="C167" s="165" t="s">
        <v>867</v>
      </c>
      <c r="D167" s="164"/>
      <c r="E167" s="163">
        <v>164834815.28</v>
      </c>
      <c r="F167" s="163">
        <v>110077488.59</v>
      </c>
      <c r="G167" s="162">
        <v>109985107.76000001</v>
      </c>
    </row>
    <row r="168" spans="1:7" ht="25.5" outlineLevel="2" x14ac:dyDescent="0.25">
      <c r="A168" s="161" t="s">
        <v>1013</v>
      </c>
      <c r="B168" s="159"/>
      <c r="C168" s="160" t="s">
        <v>1012</v>
      </c>
      <c r="D168" s="159"/>
      <c r="E168" s="158">
        <v>88323317.719999999</v>
      </c>
      <c r="F168" s="158">
        <v>50026833.270000003</v>
      </c>
      <c r="G168" s="157">
        <v>50026833.270000003</v>
      </c>
    </row>
    <row r="169" spans="1:7" outlineLevel="3" x14ac:dyDescent="0.25">
      <c r="A169" s="156" t="s">
        <v>1011</v>
      </c>
      <c r="B169" s="154"/>
      <c r="C169" s="155" t="s">
        <v>1010</v>
      </c>
      <c r="D169" s="154"/>
      <c r="E169" s="153">
        <v>22972010.239999998</v>
      </c>
      <c r="F169" s="153">
        <v>17232285</v>
      </c>
      <c r="G169" s="152">
        <v>17232285</v>
      </c>
    </row>
    <row r="170" spans="1:7" outlineLevel="4" x14ac:dyDescent="0.25">
      <c r="A170" s="151" t="s">
        <v>442</v>
      </c>
      <c r="B170" s="149"/>
      <c r="C170" s="150" t="s">
        <v>1010</v>
      </c>
      <c r="D170" s="150" t="s">
        <v>440</v>
      </c>
      <c r="E170" s="148">
        <v>14022010.26</v>
      </c>
      <c r="F170" s="148">
        <v>17232285</v>
      </c>
      <c r="G170" s="147">
        <v>17232285</v>
      </c>
    </row>
    <row r="171" spans="1:7" outlineLevel="4" x14ac:dyDescent="0.25">
      <c r="A171" s="151" t="s">
        <v>395</v>
      </c>
      <c r="B171" s="149"/>
      <c r="C171" s="150" t="s">
        <v>1010</v>
      </c>
      <c r="D171" s="150" t="s">
        <v>392</v>
      </c>
      <c r="E171" s="148">
        <v>8949999.9800000004</v>
      </c>
      <c r="F171" s="148">
        <v>0</v>
      </c>
      <c r="G171" s="147">
        <v>0</v>
      </c>
    </row>
    <row r="172" spans="1:7" outlineLevel="3" x14ac:dyDescent="0.25">
      <c r="A172" s="156" t="s">
        <v>1009</v>
      </c>
      <c r="B172" s="154"/>
      <c r="C172" s="155" t="s">
        <v>1008</v>
      </c>
      <c r="D172" s="154"/>
      <c r="E172" s="153">
        <v>100000</v>
      </c>
      <c r="F172" s="153">
        <v>10293599</v>
      </c>
      <c r="G172" s="152">
        <v>10293599</v>
      </c>
    </row>
    <row r="173" spans="1:7" outlineLevel="4" x14ac:dyDescent="0.25">
      <c r="A173" s="151" t="s">
        <v>442</v>
      </c>
      <c r="B173" s="149"/>
      <c r="C173" s="150" t="s">
        <v>1008</v>
      </c>
      <c r="D173" s="150" t="s">
        <v>440</v>
      </c>
      <c r="E173" s="148">
        <v>100000</v>
      </c>
      <c r="F173" s="148">
        <v>10293599</v>
      </c>
      <c r="G173" s="147">
        <v>10293599</v>
      </c>
    </row>
    <row r="174" spans="1:7" ht="38.25" outlineLevel="3" x14ac:dyDescent="0.25">
      <c r="A174" s="156" t="s">
        <v>1007</v>
      </c>
      <c r="B174" s="154"/>
      <c r="C174" s="155" t="s">
        <v>1006</v>
      </c>
      <c r="D174" s="154"/>
      <c r="E174" s="153">
        <v>36843736.119999997</v>
      </c>
      <c r="F174" s="153">
        <v>22275939.780000001</v>
      </c>
      <c r="G174" s="152">
        <v>22275939.780000001</v>
      </c>
    </row>
    <row r="175" spans="1:7" outlineLevel="4" x14ac:dyDescent="0.25">
      <c r="A175" s="151" t="s">
        <v>442</v>
      </c>
      <c r="B175" s="149"/>
      <c r="C175" s="150" t="s">
        <v>1006</v>
      </c>
      <c r="D175" s="150" t="s">
        <v>440</v>
      </c>
      <c r="E175" s="148">
        <v>36843736.119999997</v>
      </c>
      <c r="F175" s="148">
        <v>22275939.780000001</v>
      </c>
      <c r="G175" s="147">
        <v>22275939.780000001</v>
      </c>
    </row>
    <row r="176" spans="1:7" ht="38.25" outlineLevel="3" x14ac:dyDescent="0.25">
      <c r="A176" s="156" t="s">
        <v>147</v>
      </c>
      <c r="B176" s="154"/>
      <c r="C176" s="155" t="s">
        <v>1005</v>
      </c>
      <c r="D176" s="154"/>
      <c r="E176" s="153">
        <v>7208916.8399999999</v>
      </c>
      <c r="F176" s="153">
        <v>0</v>
      </c>
      <c r="G176" s="152">
        <v>0</v>
      </c>
    </row>
    <row r="177" spans="1:7" outlineLevel="4" x14ac:dyDescent="0.25">
      <c r="A177" s="151" t="s">
        <v>395</v>
      </c>
      <c r="B177" s="149"/>
      <c r="C177" s="150" t="s">
        <v>1005</v>
      </c>
      <c r="D177" s="150" t="s">
        <v>392</v>
      </c>
      <c r="E177" s="148">
        <v>7208916.8399999999</v>
      </c>
      <c r="F177" s="148">
        <v>0</v>
      </c>
      <c r="G177" s="147">
        <v>0</v>
      </c>
    </row>
    <row r="178" spans="1:7" ht="38.25" outlineLevel="3" x14ac:dyDescent="0.25">
      <c r="A178" s="156" t="s">
        <v>1004</v>
      </c>
      <c r="B178" s="154"/>
      <c r="C178" s="155" t="s">
        <v>1003</v>
      </c>
      <c r="D178" s="154"/>
      <c r="E178" s="153">
        <v>19578524.399999999</v>
      </c>
      <c r="F178" s="153">
        <v>225009.49</v>
      </c>
      <c r="G178" s="152">
        <v>225009.49</v>
      </c>
    </row>
    <row r="179" spans="1:7" outlineLevel="4" x14ac:dyDescent="0.25">
      <c r="A179" s="151" t="s">
        <v>442</v>
      </c>
      <c r="B179" s="149"/>
      <c r="C179" s="150" t="s">
        <v>1003</v>
      </c>
      <c r="D179" s="150" t="s">
        <v>440</v>
      </c>
      <c r="E179" s="148">
        <v>19578524.399999999</v>
      </c>
      <c r="F179" s="148">
        <v>225009.49</v>
      </c>
      <c r="G179" s="147">
        <v>225009.49</v>
      </c>
    </row>
    <row r="180" spans="1:7" ht="38.25" outlineLevel="3" x14ac:dyDescent="0.25">
      <c r="A180" s="156" t="s">
        <v>1002</v>
      </c>
      <c r="B180" s="154"/>
      <c r="C180" s="155" t="s">
        <v>1001</v>
      </c>
      <c r="D180" s="154"/>
      <c r="E180" s="153">
        <v>1620130.12</v>
      </c>
      <c r="F180" s="153">
        <v>0</v>
      </c>
      <c r="G180" s="152">
        <v>0</v>
      </c>
    </row>
    <row r="181" spans="1:7" outlineLevel="4" x14ac:dyDescent="0.25">
      <c r="A181" s="151" t="s">
        <v>395</v>
      </c>
      <c r="B181" s="149"/>
      <c r="C181" s="150" t="s">
        <v>1001</v>
      </c>
      <c r="D181" s="150" t="s">
        <v>392</v>
      </c>
      <c r="E181" s="148">
        <v>1620130.12</v>
      </c>
      <c r="F181" s="148">
        <v>0</v>
      </c>
      <c r="G181" s="147">
        <v>0</v>
      </c>
    </row>
    <row r="182" spans="1:7" ht="25.5" outlineLevel="2" x14ac:dyDescent="0.25">
      <c r="A182" s="161" t="s">
        <v>866</v>
      </c>
      <c r="B182" s="159"/>
      <c r="C182" s="160" t="s">
        <v>865</v>
      </c>
      <c r="D182" s="159"/>
      <c r="E182" s="158">
        <v>56219245.369999997</v>
      </c>
      <c r="F182" s="158">
        <v>41810109.039999999</v>
      </c>
      <c r="G182" s="157">
        <v>41717728.210000001</v>
      </c>
    </row>
    <row r="183" spans="1:7" ht="25.5" outlineLevel="3" x14ac:dyDescent="0.25">
      <c r="A183" s="156" t="s">
        <v>864</v>
      </c>
      <c r="B183" s="154"/>
      <c r="C183" s="155" t="s">
        <v>863</v>
      </c>
      <c r="D183" s="154"/>
      <c r="E183" s="153">
        <v>6184379</v>
      </c>
      <c r="F183" s="153">
        <v>6150780</v>
      </c>
      <c r="G183" s="152">
        <v>6150780</v>
      </c>
    </row>
    <row r="184" spans="1:7" outlineLevel="4" x14ac:dyDescent="0.25">
      <c r="A184" s="151" t="s">
        <v>442</v>
      </c>
      <c r="B184" s="149"/>
      <c r="C184" s="150" t="s">
        <v>863</v>
      </c>
      <c r="D184" s="150" t="s">
        <v>440</v>
      </c>
      <c r="E184" s="148">
        <v>6184379</v>
      </c>
      <c r="F184" s="148">
        <v>6150780</v>
      </c>
      <c r="G184" s="147">
        <v>6150780</v>
      </c>
    </row>
    <row r="185" spans="1:7" outlineLevel="3" x14ac:dyDescent="0.25">
      <c r="A185" s="156" t="s">
        <v>1000</v>
      </c>
      <c r="B185" s="154"/>
      <c r="C185" s="155" t="s">
        <v>999</v>
      </c>
      <c r="D185" s="154"/>
      <c r="E185" s="153">
        <v>1008770.04</v>
      </c>
      <c r="F185" s="153">
        <v>1180570.32</v>
      </c>
      <c r="G185" s="152">
        <v>1088189.49</v>
      </c>
    </row>
    <row r="186" spans="1:7" outlineLevel="4" x14ac:dyDescent="0.25">
      <c r="A186" s="151" t="s">
        <v>442</v>
      </c>
      <c r="B186" s="149"/>
      <c r="C186" s="150" t="s">
        <v>999</v>
      </c>
      <c r="D186" s="150" t="s">
        <v>440</v>
      </c>
      <c r="E186" s="148">
        <v>1008770.04</v>
      </c>
      <c r="F186" s="148">
        <v>1180570.32</v>
      </c>
      <c r="G186" s="147">
        <v>1088189.49</v>
      </c>
    </row>
    <row r="187" spans="1:7" outlineLevel="3" x14ac:dyDescent="0.25">
      <c r="A187" s="156" t="s">
        <v>998</v>
      </c>
      <c r="B187" s="154"/>
      <c r="C187" s="155" t="s">
        <v>996</v>
      </c>
      <c r="D187" s="154"/>
      <c r="E187" s="153">
        <v>49026096.329999998</v>
      </c>
      <c r="F187" s="153">
        <v>34478758.719999999</v>
      </c>
      <c r="G187" s="152">
        <v>34478758.719999999</v>
      </c>
    </row>
    <row r="188" spans="1:7" outlineLevel="4" x14ac:dyDescent="0.25">
      <c r="A188" s="151" t="s">
        <v>442</v>
      </c>
      <c r="B188" s="149"/>
      <c r="C188" s="150" t="s">
        <v>996</v>
      </c>
      <c r="D188" s="150" t="s">
        <v>440</v>
      </c>
      <c r="E188" s="148">
        <v>49026096.329999998</v>
      </c>
      <c r="F188" s="148">
        <v>34478758.719999999</v>
      </c>
      <c r="G188" s="147">
        <v>34478758.719999999</v>
      </c>
    </row>
    <row r="189" spans="1:7" ht="25.5" outlineLevel="2" x14ac:dyDescent="0.25">
      <c r="A189" s="161" t="s">
        <v>862</v>
      </c>
      <c r="B189" s="159"/>
      <c r="C189" s="160" t="s">
        <v>861</v>
      </c>
      <c r="D189" s="159"/>
      <c r="E189" s="158">
        <v>20292252.190000001</v>
      </c>
      <c r="F189" s="158">
        <v>18240546.280000001</v>
      </c>
      <c r="G189" s="157">
        <v>18240546.280000001</v>
      </c>
    </row>
    <row r="190" spans="1:7" ht="25.5" outlineLevel="3" x14ac:dyDescent="0.25">
      <c r="A190" s="156" t="s">
        <v>860</v>
      </c>
      <c r="B190" s="154"/>
      <c r="C190" s="155" t="s">
        <v>859</v>
      </c>
      <c r="D190" s="154"/>
      <c r="E190" s="153">
        <v>10000000</v>
      </c>
      <c r="F190" s="153">
        <v>10000000</v>
      </c>
      <c r="G190" s="152">
        <v>10000000</v>
      </c>
    </row>
    <row r="191" spans="1:7" outlineLevel="4" x14ac:dyDescent="0.25">
      <c r="A191" s="151" t="s">
        <v>442</v>
      </c>
      <c r="B191" s="149"/>
      <c r="C191" s="150" t="s">
        <v>859</v>
      </c>
      <c r="D191" s="150" t="s">
        <v>440</v>
      </c>
      <c r="E191" s="148">
        <v>10000000</v>
      </c>
      <c r="F191" s="148">
        <v>10000000</v>
      </c>
      <c r="G191" s="147">
        <v>10000000</v>
      </c>
    </row>
    <row r="192" spans="1:7" ht="25.5" outlineLevel="3" x14ac:dyDescent="0.25">
      <c r="A192" s="156" t="s">
        <v>858</v>
      </c>
      <c r="B192" s="154"/>
      <c r="C192" s="155" t="s">
        <v>857</v>
      </c>
      <c r="D192" s="154"/>
      <c r="E192" s="153">
        <v>10292252.189999999</v>
      </c>
      <c r="F192" s="153">
        <v>8240546.2800000003</v>
      </c>
      <c r="G192" s="152">
        <v>8240546.2800000003</v>
      </c>
    </row>
    <row r="193" spans="1:7" outlineLevel="4" x14ac:dyDescent="0.25">
      <c r="A193" s="151" t="s">
        <v>442</v>
      </c>
      <c r="B193" s="149"/>
      <c r="C193" s="150" t="s">
        <v>857</v>
      </c>
      <c r="D193" s="150" t="s">
        <v>440</v>
      </c>
      <c r="E193" s="148">
        <v>10292252.189999999</v>
      </c>
      <c r="F193" s="148">
        <v>8240546.2800000003</v>
      </c>
      <c r="G193" s="147">
        <v>8240546.2800000003</v>
      </c>
    </row>
    <row r="194" spans="1:7" ht="25.5" outlineLevel="1" x14ac:dyDescent="0.25">
      <c r="A194" s="166" t="s">
        <v>856</v>
      </c>
      <c r="B194" s="164"/>
      <c r="C194" s="165" t="s">
        <v>855</v>
      </c>
      <c r="D194" s="164"/>
      <c r="E194" s="163">
        <v>10847228.99</v>
      </c>
      <c r="F194" s="163">
        <v>722096.33</v>
      </c>
      <c r="G194" s="162">
        <v>722096.33</v>
      </c>
    </row>
    <row r="195" spans="1:7" outlineLevel="2" x14ac:dyDescent="0.25">
      <c r="A195" s="161" t="s">
        <v>854</v>
      </c>
      <c r="B195" s="159"/>
      <c r="C195" s="160" t="s">
        <v>853</v>
      </c>
      <c r="D195" s="159"/>
      <c r="E195" s="158">
        <v>1205012.99</v>
      </c>
      <c r="F195" s="158">
        <v>542096.32999999996</v>
      </c>
      <c r="G195" s="157">
        <v>542096.32999999996</v>
      </c>
    </row>
    <row r="196" spans="1:7" ht="25.5" outlineLevel="3" x14ac:dyDescent="0.25">
      <c r="A196" s="156" t="s">
        <v>852</v>
      </c>
      <c r="B196" s="154"/>
      <c r="C196" s="155" t="s">
        <v>851</v>
      </c>
      <c r="D196" s="154"/>
      <c r="E196" s="153">
        <v>1193579.6599999999</v>
      </c>
      <c r="F196" s="153">
        <v>530663</v>
      </c>
      <c r="G196" s="152">
        <v>530663</v>
      </c>
    </row>
    <row r="197" spans="1:7" outlineLevel="4" x14ac:dyDescent="0.25">
      <c r="A197" s="151" t="s">
        <v>442</v>
      </c>
      <c r="B197" s="149"/>
      <c r="C197" s="150" t="s">
        <v>851</v>
      </c>
      <c r="D197" s="150" t="s">
        <v>440</v>
      </c>
      <c r="E197" s="148">
        <v>1193579.6599999999</v>
      </c>
      <c r="F197" s="148">
        <v>530663</v>
      </c>
      <c r="G197" s="147">
        <v>530663</v>
      </c>
    </row>
    <row r="198" spans="1:7" ht="38.25" outlineLevel="3" x14ac:dyDescent="0.25">
      <c r="A198" s="156" t="s">
        <v>850</v>
      </c>
      <c r="B198" s="154"/>
      <c r="C198" s="155" t="s">
        <v>849</v>
      </c>
      <c r="D198" s="154"/>
      <c r="E198" s="153">
        <v>11433.33</v>
      </c>
      <c r="F198" s="153">
        <v>11433.33</v>
      </c>
      <c r="G198" s="152">
        <v>11433.33</v>
      </c>
    </row>
    <row r="199" spans="1:7" outlineLevel="4" x14ac:dyDescent="0.25">
      <c r="A199" s="151" t="s">
        <v>442</v>
      </c>
      <c r="B199" s="149"/>
      <c r="C199" s="150" t="s">
        <v>849</v>
      </c>
      <c r="D199" s="150" t="s">
        <v>440</v>
      </c>
      <c r="E199" s="148">
        <v>11433.33</v>
      </c>
      <c r="F199" s="148">
        <v>11433.33</v>
      </c>
      <c r="G199" s="147">
        <v>11433.33</v>
      </c>
    </row>
    <row r="200" spans="1:7" ht="25.5" outlineLevel="2" x14ac:dyDescent="0.25">
      <c r="A200" s="161" t="s">
        <v>848</v>
      </c>
      <c r="B200" s="159"/>
      <c r="C200" s="160" t="s">
        <v>847</v>
      </c>
      <c r="D200" s="159"/>
      <c r="E200" s="158">
        <v>9642216</v>
      </c>
      <c r="F200" s="158">
        <v>180000</v>
      </c>
      <c r="G200" s="157">
        <v>180000</v>
      </c>
    </row>
    <row r="201" spans="1:7" ht="25.5" outlineLevel="3" x14ac:dyDescent="0.25">
      <c r="A201" s="156" t="s">
        <v>846</v>
      </c>
      <c r="B201" s="154"/>
      <c r="C201" s="155" t="s">
        <v>845</v>
      </c>
      <c r="D201" s="154"/>
      <c r="E201" s="153">
        <v>9642216</v>
      </c>
      <c r="F201" s="153">
        <v>180000</v>
      </c>
      <c r="G201" s="152">
        <v>180000</v>
      </c>
    </row>
    <row r="202" spans="1:7" outlineLevel="4" x14ac:dyDescent="0.25">
      <c r="A202" s="151" t="s">
        <v>442</v>
      </c>
      <c r="B202" s="149"/>
      <c r="C202" s="150" t="s">
        <v>845</v>
      </c>
      <c r="D202" s="150" t="s">
        <v>440</v>
      </c>
      <c r="E202" s="148">
        <v>9642216</v>
      </c>
      <c r="F202" s="148">
        <v>180000</v>
      </c>
      <c r="G202" s="147">
        <v>180000</v>
      </c>
    </row>
    <row r="203" spans="1:7" ht="25.5" outlineLevel="1" x14ac:dyDescent="0.25">
      <c r="A203" s="166" t="s">
        <v>469</v>
      </c>
      <c r="B203" s="164"/>
      <c r="C203" s="165" t="s">
        <v>468</v>
      </c>
      <c r="D203" s="164"/>
      <c r="E203" s="163">
        <v>26304099.550000001</v>
      </c>
      <c r="F203" s="163">
        <v>816239.7</v>
      </c>
      <c r="G203" s="162">
        <v>816239.7</v>
      </c>
    </row>
    <row r="204" spans="1:7" ht="38.25" outlineLevel="2" x14ac:dyDescent="0.25">
      <c r="A204" s="161" t="s">
        <v>467</v>
      </c>
      <c r="B204" s="159"/>
      <c r="C204" s="160" t="s">
        <v>466</v>
      </c>
      <c r="D204" s="159"/>
      <c r="E204" s="158">
        <v>26304099.550000001</v>
      </c>
      <c r="F204" s="158">
        <v>816239.7</v>
      </c>
      <c r="G204" s="157">
        <v>816239.7</v>
      </c>
    </row>
    <row r="205" spans="1:7" ht="38.25" outlineLevel="3" x14ac:dyDescent="0.25">
      <c r="A205" s="156" t="s">
        <v>1019</v>
      </c>
      <c r="B205" s="154"/>
      <c r="C205" s="155" t="s">
        <v>1018</v>
      </c>
      <c r="D205" s="154"/>
      <c r="E205" s="153">
        <v>23634268.100000001</v>
      </c>
      <c r="F205" s="153">
        <v>0</v>
      </c>
      <c r="G205" s="152">
        <v>0</v>
      </c>
    </row>
    <row r="206" spans="1:7" outlineLevel="4" x14ac:dyDescent="0.25">
      <c r="A206" s="151" t="s">
        <v>442</v>
      </c>
      <c r="B206" s="149"/>
      <c r="C206" s="150" t="s">
        <v>1018</v>
      </c>
      <c r="D206" s="150" t="s">
        <v>440</v>
      </c>
      <c r="E206" s="148">
        <v>23634268.100000001</v>
      </c>
      <c r="F206" s="148">
        <v>0</v>
      </c>
      <c r="G206" s="147">
        <v>0</v>
      </c>
    </row>
    <row r="207" spans="1:7" ht="51" outlineLevel="3" x14ac:dyDescent="0.25">
      <c r="A207" s="156" t="s">
        <v>465</v>
      </c>
      <c r="B207" s="154"/>
      <c r="C207" s="155" t="s">
        <v>464</v>
      </c>
      <c r="D207" s="154"/>
      <c r="E207" s="153">
        <v>736651.7</v>
      </c>
      <c r="F207" s="153">
        <v>736651.7</v>
      </c>
      <c r="G207" s="152">
        <v>736651.7</v>
      </c>
    </row>
    <row r="208" spans="1:7" outlineLevel="4" x14ac:dyDescent="0.25">
      <c r="A208" s="151" t="s">
        <v>381</v>
      </c>
      <c r="B208" s="149"/>
      <c r="C208" s="150" t="s">
        <v>464</v>
      </c>
      <c r="D208" s="150" t="s">
        <v>378</v>
      </c>
      <c r="E208" s="148">
        <v>736651.7</v>
      </c>
      <c r="F208" s="148">
        <v>736651.7</v>
      </c>
      <c r="G208" s="147">
        <v>736651.7</v>
      </c>
    </row>
    <row r="209" spans="1:7" ht="51" outlineLevel="3" x14ac:dyDescent="0.25">
      <c r="A209" s="156" t="s">
        <v>463</v>
      </c>
      <c r="B209" s="154"/>
      <c r="C209" s="155" t="s">
        <v>461</v>
      </c>
      <c r="D209" s="154"/>
      <c r="E209" s="153">
        <v>79588</v>
      </c>
      <c r="F209" s="153">
        <v>79588</v>
      </c>
      <c r="G209" s="152">
        <v>79588</v>
      </c>
    </row>
    <row r="210" spans="1:7" outlineLevel="4" x14ac:dyDescent="0.25">
      <c r="A210" s="151" t="s">
        <v>381</v>
      </c>
      <c r="B210" s="149"/>
      <c r="C210" s="150" t="s">
        <v>461</v>
      </c>
      <c r="D210" s="150" t="s">
        <v>378</v>
      </c>
      <c r="E210" s="148">
        <v>79588</v>
      </c>
      <c r="F210" s="148">
        <v>79588</v>
      </c>
      <c r="G210" s="147">
        <v>79588</v>
      </c>
    </row>
    <row r="211" spans="1:7" ht="38.25" outlineLevel="3" x14ac:dyDescent="0.25">
      <c r="A211" s="156" t="s">
        <v>56</v>
      </c>
      <c r="B211" s="154"/>
      <c r="C211" s="155" t="s">
        <v>965</v>
      </c>
      <c r="D211" s="154"/>
      <c r="E211" s="153">
        <v>96660</v>
      </c>
      <c r="F211" s="153">
        <v>0</v>
      </c>
      <c r="G211" s="152">
        <v>0</v>
      </c>
    </row>
    <row r="212" spans="1:7" ht="38.25" outlineLevel="4" x14ac:dyDescent="0.25">
      <c r="A212" s="151" t="s">
        <v>542</v>
      </c>
      <c r="B212" s="149"/>
      <c r="C212" s="150" t="s">
        <v>965</v>
      </c>
      <c r="D212" s="150" t="s">
        <v>541</v>
      </c>
      <c r="E212" s="148">
        <v>96660</v>
      </c>
      <c r="F212" s="148">
        <v>0</v>
      </c>
      <c r="G212" s="147">
        <v>0</v>
      </c>
    </row>
    <row r="213" spans="1:7" ht="38.25" outlineLevel="3" x14ac:dyDescent="0.25">
      <c r="A213" s="156" t="s">
        <v>539</v>
      </c>
      <c r="B213" s="154"/>
      <c r="C213" s="155" t="s">
        <v>538</v>
      </c>
      <c r="D213" s="154"/>
      <c r="E213" s="153">
        <v>866380.58</v>
      </c>
      <c r="F213" s="153">
        <v>0</v>
      </c>
      <c r="G213" s="152">
        <v>0</v>
      </c>
    </row>
    <row r="214" spans="1:7" outlineLevel="4" x14ac:dyDescent="0.25">
      <c r="A214" s="151" t="s">
        <v>381</v>
      </c>
      <c r="B214" s="149"/>
      <c r="C214" s="150" t="s">
        <v>538</v>
      </c>
      <c r="D214" s="150" t="s">
        <v>378</v>
      </c>
      <c r="E214" s="148">
        <v>866380.58</v>
      </c>
      <c r="F214" s="148">
        <v>0</v>
      </c>
      <c r="G214" s="147">
        <v>0</v>
      </c>
    </row>
    <row r="215" spans="1:7" ht="25.5" outlineLevel="3" x14ac:dyDescent="0.25">
      <c r="A215" s="156" t="s">
        <v>1017</v>
      </c>
      <c r="B215" s="154"/>
      <c r="C215" s="155" t="s">
        <v>1015</v>
      </c>
      <c r="D215" s="154"/>
      <c r="E215" s="153">
        <v>890551.17</v>
      </c>
      <c r="F215" s="153">
        <v>0</v>
      </c>
      <c r="G215" s="152">
        <v>0</v>
      </c>
    </row>
    <row r="216" spans="1:7" outlineLevel="4" x14ac:dyDescent="0.25">
      <c r="A216" s="151" t="s">
        <v>381</v>
      </c>
      <c r="B216" s="149"/>
      <c r="C216" s="150" t="s">
        <v>1015</v>
      </c>
      <c r="D216" s="150" t="s">
        <v>378</v>
      </c>
      <c r="E216" s="148">
        <v>890551.17</v>
      </c>
      <c r="F216" s="148">
        <v>0</v>
      </c>
      <c r="G216" s="147">
        <v>0</v>
      </c>
    </row>
    <row r="217" spans="1:7" ht="25.5" outlineLevel="1" x14ac:dyDescent="0.25">
      <c r="A217" s="166" t="s">
        <v>806</v>
      </c>
      <c r="B217" s="164"/>
      <c r="C217" s="165" t="s">
        <v>805</v>
      </c>
      <c r="D217" s="164"/>
      <c r="E217" s="163">
        <v>35882853.350000001</v>
      </c>
      <c r="F217" s="163">
        <v>35070988.299999997</v>
      </c>
      <c r="G217" s="162">
        <v>35070848.299999997</v>
      </c>
    </row>
    <row r="218" spans="1:7" outlineLevel="2" x14ac:dyDescent="0.25">
      <c r="A218" s="161" t="s">
        <v>804</v>
      </c>
      <c r="B218" s="159"/>
      <c r="C218" s="160" t="s">
        <v>803</v>
      </c>
      <c r="D218" s="159"/>
      <c r="E218" s="158">
        <v>35882853.350000001</v>
      </c>
      <c r="F218" s="158">
        <v>35070988.299999997</v>
      </c>
      <c r="G218" s="157">
        <v>35070848.299999997</v>
      </c>
    </row>
    <row r="219" spans="1:7" ht="25.5" outlineLevel="3" x14ac:dyDescent="0.25">
      <c r="A219" s="156" t="s">
        <v>431</v>
      </c>
      <c r="B219" s="154"/>
      <c r="C219" s="155" t="s">
        <v>802</v>
      </c>
      <c r="D219" s="154"/>
      <c r="E219" s="153">
        <v>308000</v>
      </c>
      <c r="F219" s="153">
        <v>0</v>
      </c>
      <c r="G219" s="152">
        <v>0</v>
      </c>
    </row>
    <row r="220" spans="1:7" ht="38.25" outlineLevel="4" x14ac:dyDescent="0.25">
      <c r="A220" s="151" t="s">
        <v>542</v>
      </c>
      <c r="B220" s="149"/>
      <c r="C220" s="150" t="s">
        <v>802</v>
      </c>
      <c r="D220" s="150" t="s">
        <v>541</v>
      </c>
      <c r="E220" s="148">
        <v>308000</v>
      </c>
      <c r="F220" s="148">
        <v>0</v>
      </c>
      <c r="G220" s="147">
        <v>0</v>
      </c>
    </row>
    <row r="221" spans="1:7" outlineLevel="3" x14ac:dyDescent="0.25">
      <c r="A221" s="156" t="s">
        <v>801</v>
      </c>
      <c r="B221" s="154"/>
      <c r="C221" s="155" t="s">
        <v>799</v>
      </c>
      <c r="D221" s="154"/>
      <c r="E221" s="153">
        <v>35574853.350000001</v>
      </c>
      <c r="F221" s="153">
        <v>35070988.299999997</v>
      </c>
      <c r="G221" s="152">
        <v>35070848.299999997</v>
      </c>
    </row>
    <row r="222" spans="1:7" ht="38.25" outlineLevel="4" x14ac:dyDescent="0.25">
      <c r="A222" s="151" t="s">
        <v>542</v>
      </c>
      <c r="B222" s="149"/>
      <c r="C222" s="150" t="s">
        <v>799</v>
      </c>
      <c r="D222" s="150" t="s">
        <v>541</v>
      </c>
      <c r="E222" s="148">
        <v>21886108.260000002</v>
      </c>
      <c r="F222" s="148">
        <v>21884218.260000002</v>
      </c>
      <c r="G222" s="147">
        <v>21884078.260000002</v>
      </c>
    </row>
    <row r="223" spans="1:7" outlineLevel="4" x14ac:dyDescent="0.25">
      <c r="A223" s="151" t="s">
        <v>442</v>
      </c>
      <c r="B223" s="149"/>
      <c r="C223" s="150" t="s">
        <v>799</v>
      </c>
      <c r="D223" s="150" t="s">
        <v>440</v>
      </c>
      <c r="E223" s="148">
        <v>7732724.4299999997</v>
      </c>
      <c r="F223" s="148">
        <v>7312316.4299999997</v>
      </c>
      <c r="G223" s="147">
        <v>7312316.4299999997</v>
      </c>
    </row>
    <row r="224" spans="1:7" outlineLevel="4" x14ac:dyDescent="0.25">
      <c r="A224" s="151" t="s">
        <v>381</v>
      </c>
      <c r="B224" s="149"/>
      <c r="C224" s="150" t="s">
        <v>799</v>
      </c>
      <c r="D224" s="150" t="s">
        <v>378</v>
      </c>
      <c r="E224" s="148">
        <v>5956020.6600000001</v>
      </c>
      <c r="F224" s="148">
        <v>5874453.6100000003</v>
      </c>
      <c r="G224" s="147">
        <v>5874453.6100000003</v>
      </c>
    </row>
    <row r="225" spans="1:7" ht="30.75" thickBot="1" x14ac:dyDescent="0.3">
      <c r="A225" s="171" t="s">
        <v>516</v>
      </c>
      <c r="B225" s="169"/>
      <c r="C225" s="170" t="s">
        <v>515</v>
      </c>
      <c r="D225" s="169"/>
      <c r="E225" s="168">
        <v>937353372.94000006</v>
      </c>
      <c r="F225" s="168">
        <v>926327958.5</v>
      </c>
      <c r="G225" s="167">
        <v>937134023.76999998</v>
      </c>
    </row>
    <row r="226" spans="1:7" outlineLevel="1" x14ac:dyDescent="0.25">
      <c r="A226" s="166" t="s">
        <v>668</v>
      </c>
      <c r="B226" s="164"/>
      <c r="C226" s="165" t="s">
        <v>667</v>
      </c>
      <c r="D226" s="164"/>
      <c r="E226" s="163">
        <v>34226661.939999998</v>
      </c>
      <c r="F226" s="163">
        <v>16087914.210000001</v>
      </c>
      <c r="G226" s="162">
        <v>16087914.210000001</v>
      </c>
    </row>
    <row r="227" spans="1:7" outlineLevel="2" x14ac:dyDescent="0.25">
      <c r="A227" s="161" t="s">
        <v>725</v>
      </c>
      <c r="B227" s="159"/>
      <c r="C227" s="160" t="s">
        <v>724</v>
      </c>
      <c r="D227" s="159"/>
      <c r="E227" s="158">
        <v>21203730.300000001</v>
      </c>
      <c r="F227" s="158">
        <v>5902827.79</v>
      </c>
      <c r="G227" s="157">
        <v>5902827.79</v>
      </c>
    </row>
    <row r="228" spans="1:7" outlineLevel="3" x14ac:dyDescent="0.25">
      <c r="A228" s="156" t="s">
        <v>768</v>
      </c>
      <c r="B228" s="154"/>
      <c r="C228" s="155" t="s">
        <v>767</v>
      </c>
      <c r="D228" s="154"/>
      <c r="E228" s="153">
        <v>1707860</v>
      </c>
      <c r="F228" s="153">
        <v>1707860</v>
      </c>
      <c r="G228" s="152">
        <v>1707860</v>
      </c>
    </row>
    <row r="229" spans="1:7" ht="25.5" outlineLevel="4" x14ac:dyDescent="0.25">
      <c r="A229" s="151" t="s">
        <v>411</v>
      </c>
      <c r="B229" s="149"/>
      <c r="C229" s="150" t="s">
        <v>767</v>
      </c>
      <c r="D229" s="150" t="s">
        <v>408</v>
      </c>
      <c r="E229" s="148">
        <v>1707860</v>
      </c>
      <c r="F229" s="148">
        <v>1707860</v>
      </c>
      <c r="G229" s="147">
        <v>1707860</v>
      </c>
    </row>
    <row r="230" spans="1:7" outlineLevel="3" x14ac:dyDescent="0.25">
      <c r="A230" s="156" t="s">
        <v>723</v>
      </c>
      <c r="B230" s="154"/>
      <c r="C230" s="155" t="s">
        <v>722</v>
      </c>
      <c r="D230" s="154"/>
      <c r="E230" s="153">
        <v>3795301.12</v>
      </c>
      <c r="F230" s="153">
        <v>3198101.12</v>
      </c>
      <c r="G230" s="152">
        <v>3198101.12</v>
      </c>
    </row>
    <row r="231" spans="1:7" ht="25.5" outlineLevel="4" x14ac:dyDescent="0.25">
      <c r="A231" s="151" t="s">
        <v>411</v>
      </c>
      <c r="B231" s="149"/>
      <c r="C231" s="150" t="s">
        <v>722</v>
      </c>
      <c r="D231" s="150" t="s">
        <v>408</v>
      </c>
      <c r="E231" s="148">
        <v>3795301.12</v>
      </c>
      <c r="F231" s="148">
        <v>3198101.12</v>
      </c>
      <c r="G231" s="147">
        <v>3198101.12</v>
      </c>
    </row>
    <row r="232" spans="1:7" outlineLevel="3" x14ac:dyDescent="0.25">
      <c r="A232" s="156" t="s">
        <v>766</v>
      </c>
      <c r="B232" s="154"/>
      <c r="C232" s="155" t="s">
        <v>765</v>
      </c>
      <c r="D232" s="154"/>
      <c r="E232" s="153">
        <v>1677147.67</v>
      </c>
      <c r="F232" s="153">
        <v>996866.67</v>
      </c>
      <c r="G232" s="152">
        <v>996866.67</v>
      </c>
    </row>
    <row r="233" spans="1:7" ht="25.5" outlineLevel="4" x14ac:dyDescent="0.25">
      <c r="A233" s="151" t="s">
        <v>411</v>
      </c>
      <c r="B233" s="149"/>
      <c r="C233" s="150" t="s">
        <v>765</v>
      </c>
      <c r="D233" s="150" t="s">
        <v>408</v>
      </c>
      <c r="E233" s="148">
        <v>1677147.67</v>
      </c>
      <c r="F233" s="148">
        <v>996866.67</v>
      </c>
      <c r="G233" s="147">
        <v>996866.67</v>
      </c>
    </row>
    <row r="234" spans="1:7" ht="25.5" outlineLevel="3" x14ac:dyDescent="0.25">
      <c r="A234" s="156" t="s">
        <v>795</v>
      </c>
      <c r="B234" s="154"/>
      <c r="C234" s="155" t="s">
        <v>794</v>
      </c>
      <c r="D234" s="154"/>
      <c r="E234" s="153">
        <v>5632242.5800000001</v>
      </c>
      <c r="F234" s="153">
        <v>0</v>
      </c>
      <c r="G234" s="152">
        <v>0</v>
      </c>
    </row>
    <row r="235" spans="1:7" outlineLevel="4" x14ac:dyDescent="0.25">
      <c r="A235" s="151" t="s">
        <v>442</v>
      </c>
      <c r="B235" s="149"/>
      <c r="C235" s="150" t="s">
        <v>794</v>
      </c>
      <c r="D235" s="150" t="s">
        <v>440</v>
      </c>
      <c r="E235" s="148">
        <v>5632242.5800000001</v>
      </c>
      <c r="F235" s="148">
        <v>0</v>
      </c>
      <c r="G235" s="147">
        <v>0</v>
      </c>
    </row>
    <row r="236" spans="1:7" ht="25.5" outlineLevel="3" x14ac:dyDescent="0.25">
      <c r="A236" s="156" t="s">
        <v>764</v>
      </c>
      <c r="B236" s="154"/>
      <c r="C236" s="155" t="s">
        <v>763</v>
      </c>
      <c r="D236" s="154"/>
      <c r="E236" s="153">
        <v>6978230.3300000001</v>
      </c>
      <c r="F236" s="153">
        <v>0</v>
      </c>
      <c r="G236" s="152">
        <v>0</v>
      </c>
    </row>
    <row r="237" spans="1:7" outlineLevel="4" x14ac:dyDescent="0.25">
      <c r="A237" s="151" t="s">
        <v>442</v>
      </c>
      <c r="B237" s="149"/>
      <c r="C237" s="150" t="s">
        <v>763</v>
      </c>
      <c r="D237" s="150" t="s">
        <v>440</v>
      </c>
      <c r="E237" s="148">
        <v>6978230.3300000001</v>
      </c>
      <c r="F237" s="148">
        <v>0</v>
      </c>
      <c r="G237" s="147">
        <v>0</v>
      </c>
    </row>
    <row r="238" spans="1:7" ht="25.5" outlineLevel="3" x14ac:dyDescent="0.25">
      <c r="A238" s="156" t="s">
        <v>762</v>
      </c>
      <c r="B238" s="154"/>
      <c r="C238" s="155" t="s">
        <v>761</v>
      </c>
      <c r="D238" s="154"/>
      <c r="E238" s="153">
        <v>1412948.6</v>
      </c>
      <c r="F238" s="153">
        <v>0</v>
      </c>
      <c r="G238" s="152">
        <v>0</v>
      </c>
    </row>
    <row r="239" spans="1:7" outlineLevel="4" x14ac:dyDescent="0.25">
      <c r="A239" s="151" t="s">
        <v>442</v>
      </c>
      <c r="B239" s="149"/>
      <c r="C239" s="150" t="s">
        <v>761</v>
      </c>
      <c r="D239" s="150" t="s">
        <v>440</v>
      </c>
      <c r="E239" s="148">
        <v>1412948.6</v>
      </c>
      <c r="F239" s="148">
        <v>0</v>
      </c>
      <c r="G239" s="147">
        <v>0</v>
      </c>
    </row>
    <row r="240" spans="1:7" outlineLevel="2" x14ac:dyDescent="0.25">
      <c r="A240" s="161" t="s">
        <v>666</v>
      </c>
      <c r="B240" s="159"/>
      <c r="C240" s="160" t="s">
        <v>665</v>
      </c>
      <c r="D240" s="159"/>
      <c r="E240" s="158">
        <v>568720.11</v>
      </c>
      <c r="F240" s="158">
        <v>223761.98</v>
      </c>
      <c r="G240" s="157">
        <v>223761.98</v>
      </c>
    </row>
    <row r="241" spans="1:7" outlineLevel="3" x14ac:dyDescent="0.25">
      <c r="A241" s="156" t="s">
        <v>664</v>
      </c>
      <c r="B241" s="154"/>
      <c r="C241" s="155" t="s">
        <v>663</v>
      </c>
      <c r="D241" s="154"/>
      <c r="E241" s="153">
        <v>344958.13</v>
      </c>
      <c r="F241" s="153">
        <v>0</v>
      </c>
      <c r="G241" s="152">
        <v>0</v>
      </c>
    </row>
    <row r="242" spans="1:7" outlineLevel="4" x14ac:dyDescent="0.25">
      <c r="A242" s="151" t="s">
        <v>442</v>
      </c>
      <c r="B242" s="149"/>
      <c r="C242" s="150" t="s">
        <v>663</v>
      </c>
      <c r="D242" s="150" t="s">
        <v>440</v>
      </c>
      <c r="E242" s="148">
        <v>344958.13</v>
      </c>
      <c r="F242" s="148">
        <v>0</v>
      </c>
      <c r="G242" s="147">
        <v>0</v>
      </c>
    </row>
    <row r="243" spans="1:7" ht="25.5" outlineLevel="3" x14ac:dyDescent="0.25">
      <c r="A243" s="156" t="s">
        <v>662</v>
      </c>
      <c r="B243" s="154"/>
      <c r="C243" s="155" t="s">
        <v>661</v>
      </c>
      <c r="D243" s="154"/>
      <c r="E243" s="153">
        <v>223761.98</v>
      </c>
      <c r="F243" s="153">
        <v>223761.98</v>
      </c>
      <c r="G243" s="152">
        <v>223761.98</v>
      </c>
    </row>
    <row r="244" spans="1:7" outlineLevel="4" x14ac:dyDescent="0.25">
      <c r="A244" s="151" t="s">
        <v>442</v>
      </c>
      <c r="B244" s="149"/>
      <c r="C244" s="150" t="s">
        <v>661</v>
      </c>
      <c r="D244" s="150" t="s">
        <v>440</v>
      </c>
      <c r="E244" s="148">
        <v>223761.98</v>
      </c>
      <c r="F244" s="148">
        <v>223761.98</v>
      </c>
      <c r="G244" s="147">
        <v>223761.98</v>
      </c>
    </row>
    <row r="245" spans="1:7" outlineLevel="2" x14ac:dyDescent="0.25">
      <c r="A245" s="161" t="s">
        <v>660</v>
      </c>
      <c r="B245" s="159"/>
      <c r="C245" s="160" t="s">
        <v>659</v>
      </c>
      <c r="D245" s="159"/>
      <c r="E245" s="158">
        <v>11653440.83</v>
      </c>
      <c r="F245" s="158">
        <v>9160553.7400000002</v>
      </c>
      <c r="G245" s="157">
        <v>9160553.7400000002</v>
      </c>
    </row>
    <row r="246" spans="1:7" outlineLevel="3" x14ac:dyDescent="0.25">
      <c r="A246" s="156" t="s">
        <v>658</v>
      </c>
      <c r="B246" s="154"/>
      <c r="C246" s="155" t="s">
        <v>657</v>
      </c>
      <c r="D246" s="154"/>
      <c r="E246" s="153">
        <v>598346.80000000005</v>
      </c>
      <c r="F246" s="153">
        <v>471816.8</v>
      </c>
      <c r="G246" s="152">
        <v>471816.8</v>
      </c>
    </row>
    <row r="247" spans="1:7" outlineLevel="4" x14ac:dyDescent="0.25">
      <c r="A247" s="151" t="s">
        <v>442</v>
      </c>
      <c r="B247" s="149"/>
      <c r="C247" s="150" t="s">
        <v>657</v>
      </c>
      <c r="D247" s="150" t="s">
        <v>440</v>
      </c>
      <c r="E247" s="148">
        <v>27991.01</v>
      </c>
      <c r="F247" s="148">
        <v>0</v>
      </c>
      <c r="G247" s="147">
        <v>0</v>
      </c>
    </row>
    <row r="248" spans="1:7" ht="25.5" outlineLevel="4" x14ac:dyDescent="0.25">
      <c r="A248" s="151" t="s">
        <v>411</v>
      </c>
      <c r="B248" s="149"/>
      <c r="C248" s="150" t="s">
        <v>657</v>
      </c>
      <c r="D248" s="150" t="s">
        <v>408</v>
      </c>
      <c r="E248" s="148">
        <v>570355.79</v>
      </c>
      <c r="F248" s="148">
        <v>471816.8</v>
      </c>
      <c r="G248" s="147">
        <v>471816.8</v>
      </c>
    </row>
    <row r="249" spans="1:7" outlineLevel="3" x14ac:dyDescent="0.25">
      <c r="A249" s="156" t="s">
        <v>681</v>
      </c>
      <c r="B249" s="154"/>
      <c r="C249" s="155" t="s">
        <v>680</v>
      </c>
      <c r="D249" s="154"/>
      <c r="E249" s="153">
        <v>2151545</v>
      </c>
      <c r="F249" s="153">
        <v>2151545</v>
      </c>
      <c r="G249" s="152">
        <v>2151545</v>
      </c>
    </row>
    <row r="250" spans="1:7" ht="25.5" outlineLevel="4" x14ac:dyDescent="0.25">
      <c r="A250" s="151" t="s">
        <v>411</v>
      </c>
      <c r="B250" s="149"/>
      <c r="C250" s="150" t="s">
        <v>680</v>
      </c>
      <c r="D250" s="150" t="s">
        <v>408</v>
      </c>
      <c r="E250" s="148">
        <v>2151545</v>
      </c>
      <c r="F250" s="148">
        <v>2151545</v>
      </c>
      <c r="G250" s="147">
        <v>2151545</v>
      </c>
    </row>
    <row r="251" spans="1:7" outlineLevel="3" x14ac:dyDescent="0.25">
      <c r="A251" s="156" t="s">
        <v>721</v>
      </c>
      <c r="B251" s="154"/>
      <c r="C251" s="155" t="s">
        <v>720</v>
      </c>
      <c r="D251" s="154"/>
      <c r="E251" s="153">
        <v>3124935.12</v>
      </c>
      <c r="F251" s="153">
        <v>1066245.7</v>
      </c>
      <c r="G251" s="152">
        <v>1066245.7</v>
      </c>
    </row>
    <row r="252" spans="1:7" ht="25.5" outlineLevel="4" x14ac:dyDescent="0.25">
      <c r="A252" s="151" t="s">
        <v>411</v>
      </c>
      <c r="B252" s="149"/>
      <c r="C252" s="150" t="s">
        <v>720</v>
      </c>
      <c r="D252" s="150" t="s">
        <v>408</v>
      </c>
      <c r="E252" s="148">
        <v>3124935.12</v>
      </c>
      <c r="F252" s="148">
        <v>1066245.7</v>
      </c>
      <c r="G252" s="147">
        <v>1066245.7</v>
      </c>
    </row>
    <row r="253" spans="1:7" outlineLevel="3" x14ac:dyDescent="0.25">
      <c r="A253" s="156" t="s">
        <v>656</v>
      </c>
      <c r="B253" s="154"/>
      <c r="C253" s="155" t="s">
        <v>655</v>
      </c>
      <c r="D253" s="154"/>
      <c r="E253" s="153">
        <v>88332.45</v>
      </c>
      <c r="F253" s="153">
        <v>88332.45</v>
      </c>
      <c r="G253" s="152">
        <v>88332.45</v>
      </c>
    </row>
    <row r="254" spans="1:7" outlineLevel="4" x14ac:dyDescent="0.25">
      <c r="A254" s="151" t="s">
        <v>442</v>
      </c>
      <c r="B254" s="149"/>
      <c r="C254" s="150" t="s">
        <v>655</v>
      </c>
      <c r="D254" s="150" t="s">
        <v>440</v>
      </c>
      <c r="E254" s="148">
        <v>13522.24</v>
      </c>
      <c r="F254" s="148">
        <v>0</v>
      </c>
      <c r="G254" s="147">
        <v>0</v>
      </c>
    </row>
    <row r="255" spans="1:7" ht="25.5" outlineLevel="4" x14ac:dyDescent="0.25">
      <c r="A255" s="151" t="s">
        <v>411</v>
      </c>
      <c r="B255" s="149"/>
      <c r="C255" s="150" t="s">
        <v>655</v>
      </c>
      <c r="D255" s="150" t="s">
        <v>408</v>
      </c>
      <c r="E255" s="148">
        <v>74810.210000000006</v>
      </c>
      <c r="F255" s="148">
        <v>88332.45</v>
      </c>
      <c r="G255" s="147">
        <v>88332.45</v>
      </c>
    </row>
    <row r="256" spans="1:7" outlineLevel="3" x14ac:dyDescent="0.25">
      <c r="A256" s="156" t="s">
        <v>719</v>
      </c>
      <c r="B256" s="154"/>
      <c r="C256" s="155" t="s">
        <v>718</v>
      </c>
      <c r="D256" s="154"/>
      <c r="E256" s="153">
        <v>537303.9</v>
      </c>
      <c r="F256" s="153">
        <v>537303.9</v>
      </c>
      <c r="G256" s="152">
        <v>537303.9</v>
      </c>
    </row>
    <row r="257" spans="1:7" ht="25.5" outlineLevel="4" x14ac:dyDescent="0.25">
      <c r="A257" s="151" t="s">
        <v>411</v>
      </c>
      <c r="B257" s="149"/>
      <c r="C257" s="150" t="s">
        <v>718</v>
      </c>
      <c r="D257" s="150" t="s">
        <v>408</v>
      </c>
      <c r="E257" s="148">
        <v>537303.9</v>
      </c>
      <c r="F257" s="148">
        <v>537303.9</v>
      </c>
      <c r="G257" s="147">
        <v>537303.9</v>
      </c>
    </row>
    <row r="258" spans="1:7" outlineLevel="3" x14ac:dyDescent="0.25">
      <c r="A258" s="156" t="s">
        <v>760</v>
      </c>
      <c r="B258" s="154"/>
      <c r="C258" s="155" t="s">
        <v>759</v>
      </c>
      <c r="D258" s="154"/>
      <c r="E258" s="153">
        <v>237993.89</v>
      </c>
      <c r="F258" s="153">
        <v>237993.89</v>
      </c>
      <c r="G258" s="152">
        <v>237993.89</v>
      </c>
    </row>
    <row r="259" spans="1:7" outlineLevel="4" x14ac:dyDescent="0.25">
      <c r="A259" s="151" t="s">
        <v>442</v>
      </c>
      <c r="B259" s="149"/>
      <c r="C259" s="150" t="s">
        <v>759</v>
      </c>
      <c r="D259" s="150" t="s">
        <v>440</v>
      </c>
      <c r="E259" s="148">
        <v>62131.89</v>
      </c>
      <c r="F259" s="148">
        <v>62131.89</v>
      </c>
      <c r="G259" s="147">
        <v>62131.89</v>
      </c>
    </row>
    <row r="260" spans="1:7" outlineLevel="4" x14ac:dyDescent="0.25">
      <c r="A260" s="151" t="s">
        <v>478</v>
      </c>
      <c r="B260" s="149"/>
      <c r="C260" s="150" t="s">
        <v>759</v>
      </c>
      <c r="D260" s="150" t="s">
        <v>476</v>
      </c>
      <c r="E260" s="148">
        <v>175862</v>
      </c>
      <c r="F260" s="148">
        <v>175862</v>
      </c>
      <c r="G260" s="147">
        <v>175862</v>
      </c>
    </row>
    <row r="261" spans="1:7" outlineLevel="3" x14ac:dyDescent="0.25">
      <c r="A261" s="156" t="s">
        <v>679</v>
      </c>
      <c r="B261" s="154"/>
      <c r="C261" s="155" t="s">
        <v>678</v>
      </c>
      <c r="D261" s="154"/>
      <c r="E261" s="153">
        <v>307665.67</v>
      </c>
      <c r="F261" s="153">
        <v>0</v>
      </c>
      <c r="G261" s="152">
        <v>0</v>
      </c>
    </row>
    <row r="262" spans="1:7" ht="25.5" outlineLevel="4" x14ac:dyDescent="0.25">
      <c r="A262" s="151" t="s">
        <v>411</v>
      </c>
      <c r="B262" s="149"/>
      <c r="C262" s="150" t="s">
        <v>678</v>
      </c>
      <c r="D262" s="150" t="s">
        <v>408</v>
      </c>
      <c r="E262" s="148">
        <v>307665.67</v>
      </c>
      <c r="F262" s="148">
        <v>0</v>
      </c>
      <c r="G262" s="147">
        <v>0</v>
      </c>
    </row>
    <row r="263" spans="1:7" ht="25.5" outlineLevel="3" x14ac:dyDescent="0.25">
      <c r="A263" s="156" t="s">
        <v>114</v>
      </c>
      <c r="B263" s="154"/>
      <c r="C263" s="155" t="s">
        <v>677</v>
      </c>
      <c r="D263" s="154"/>
      <c r="E263" s="153">
        <v>3008578</v>
      </c>
      <c r="F263" s="153">
        <v>3008578</v>
      </c>
      <c r="G263" s="152">
        <v>3008578</v>
      </c>
    </row>
    <row r="264" spans="1:7" ht="25.5" outlineLevel="4" x14ac:dyDescent="0.25">
      <c r="A264" s="151" t="s">
        <v>411</v>
      </c>
      <c r="B264" s="149"/>
      <c r="C264" s="150" t="s">
        <v>677</v>
      </c>
      <c r="D264" s="150" t="s">
        <v>408</v>
      </c>
      <c r="E264" s="148">
        <v>3008578</v>
      </c>
      <c r="F264" s="148">
        <v>3008578</v>
      </c>
      <c r="G264" s="147">
        <v>3008578</v>
      </c>
    </row>
    <row r="265" spans="1:7" ht="25.5" outlineLevel="3" x14ac:dyDescent="0.25">
      <c r="A265" s="156" t="s">
        <v>676</v>
      </c>
      <c r="B265" s="154"/>
      <c r="C265" s="155" t="s">
        <v>675</v>
      </c>
      <c r="D265" s="154"/>
      <c r="E265" s="153">
        <v>1598740</v>
      </c>
      <c r="F265" s="153">
        <v>1598738</v>
      </c>
      <c r="G265" s="152">
        <v>1598738</v>
      </c>
    </row>
    <row r="266" spans="1:7" ht="25.5" outlineLevel="4" x14ac:dyDescent="0.25">
      <c r="A266" s="151" t="s">
        <v>411</v>
      </c>
      <c r="B266" s="149"/>
      <c r="C266" s="150" t="s">
        <v>675</v>
      </c>
      <c r="D266" s="150" t="s">
        <v>408</v>
      </c>
      <c r="E266" s="148">
        <v>1598740</v>
      </c>
      <c r="F266" s="148">
        <v>1598738</v>
      </c>
      <c r="G266" s="147">
        <v>1598738</v>
      </c>
    </row>
    <row r="267" spans="1:7" outlineLevel="2" x14ac:dyDescent="0.25">
      <c r="A267" s="161" t="s">
        <v>717</v>
      </c>
      <c r="B267" s="159"/>
      <c r="C267" s="160" t="s">
        <v>716</v>
      </c>
      <c r="D267" s="159"/>
      <c r="E267" s="158">
        <v>600695.25</v>
      </c>
      <c r="F267" s="158">
        <v>600695.25</v>
      </c>
      <c r="G267" s="157">
        <v>600695.25</v>
      </c>
    </row>
    <row r="268" spans="1:7" ht="25.5" outlineLevel="3" x14ac:dyDescent="0.25">
      <c r="A268" s="156" t="s">
        <v>715</v>
      </c>
      <c r="B268" s="154"/>
      <c r="C268" s="155" t="s">
        <v>714</v>
      </c>
      <c r="D268" s="154"/>
      <c r="E268" s="153">
        <v>93444.73</v>
      </c>
      <c r="F268" s="153">
        <v>93444.73</v>
      </c>
      <c r="G268" s="152">
        <v>93444.73</v>
      </c>
    </row>
    <row r="269" spans="1:7" ht="25.5" outlineLevel="4" x14ac:dyDescent="0.25">
      <c r="A269" s="151" t="s">
        <v>411</v>
      </c>
      <c r="B269" s="149"/>
      <c r="C269" s="150" t="s">
        <v>714</v>
      </c>
      <c r="D269" s="150" t="s">
        <v>408</v>
      </c>
      <c r="E269" s="148">
        <v>93444.73</v>
      </c>
      <c r="F269" s="148">
        <v>93444.73</v>
      </c>
      <c r="G269" s="147">
        <v>93444.73</v>
      </c>
    </row>
    <row r="270" spans="1:7" outlineLevel="3" x14ac:dyDescent="0.25">
      <c r="A270" s="156" t="s">
        <v>713</v>
      </c>
      <c r="B270" s="154"/>
      <c r="C270" s="155" t="s">
        <v>712</v>
      </c>
      <c r="D270" s="154"/>
      <c r="E270" s="153">
        <v>507250.52</v>
      </c>
      <c r="F270" s="153">
        <v>507250.52</v>
      </c>
      <c r="G270" s="152">
        <v>507250.52</v>
      </c>
    </row>
    <row r="271" spans="1:7" ht="25.5" outlineLevel="4" x14ac:dyDescent="0.25">
      <c r="A271" s="151" t="s">
        <v>411</v>
      </c>
      <c r="B271" s="149"/>
      <c r="C271" s="150" t="s">
        <v>712</v>
      </c>
      <c r="D271" s="150" t="s">
        <v>408</v>
      </c>
      <c r="E271" s="148">
        <v>507250.52</v>
      </c>
      <c r="F271" s="148">
        <v>507250.52</v>
      </c>
      <c r="G271" s="147">
        <v>507250.52</v>
      </c>
    </row>
    <row r="272" spans="1:7" outlineLevel="2" x14ac:dyDescent="0.25">
      <c r="A272" s="161" t="s">
        <v>793</v>
      </c>
      <c r="B272" s="159"/>
      <c r="C272" s="160" t="s">
        <v>792</v>
      </c>
      <c r="D272" s="159"/>
      <c r="E272" s="158">
        <v>200075.45</v>
      </c>
      <c r="F272" s="158">
        <v>200075.45</v>
      </c>
      <c r="G272" s="157">
        <v>200075.45</v>
      </c>
    </row>
    <row r="273" spans="1:7" ht="25.5" outlineLevel="3" x14ac:dyDescent="0.25">
      <c r="A273" s="156" t="s">
        <v>791</v>
      </c>
      <c r="B273" s="154"/>
      <c r="C273" s="155" t="s">
        <v>790</v>
      </c>
      <c r="D273" s="154"/>
      <c r="E273" s="153">
        <v>200075.45</v>
      </c>
      <c r="F273" s="153">
        <v>200075.45</v>
      </c>
      <c r="G273" s="152">
        <v>200075.45</v>
      </c>
    </row>
    <row r="274" spans="1:7" outlineLevel="4" x14ac:dyDescent="0.25">
      <c r="A274" s="151" t="s">
        <v>442</v>
      </c>
      <c r="B274" s="149"/>
      <c r="C274" s="150" t="s">
        <v>790</v>
      </c>
      <c r="D274" s="150" t="s">
        <v>440</v>
      </c>
      <c r="E274" s="148">
        <v>200075.45</v>
      </c>
      <c r="F274" s="148">
        <v>200075.45</v>
      </c>
      <c r="G274" s="147">
        <v>200075.45</v>
      </c>
    </row>
    <row r="275" spans="1:7" ht="25.5" outlineLevel="1" x14ac:dyDescent="0.25">
      <c r="A275" s="166" t="s">
        <v>514</v>
      </c>
      <c r="B275" s="164"/>
      <c r="C275" s="165" t="s">
        <v>513</v>
      </c>
      <c r="D275" s="164"/>
      <c r="E275" s="163">
        <v>887902415.59000003</v>
      </c>
      <c r="F275" s="163">
        <v>896088560</v>
      </c>
      <c r="G275" s="162">
        <v>906894625.26999998</v>
      </c>
    </row>
    <row r="276" spans="1:7" outlineLevel="2" x14ac:dyDescent="0.25">
      <c r="A276" s="161" t="s">
        <v>512</v>
      </c>
      <c r="B276" s="159"/>
      <c r="C276" s="160" t="s">
        <v>511</v>
      </c>
      <c r="D276" s="159"/>
      <c r="E276" s="158">
        <v>410393758.50999999</v>
      </c>
      <c r="F276" s="158">
        <v>418735499.44</v>
      </c>
      <c r="G276" s="157">
        <v>424896399.43000001</v>
      </c>
    </row>
    <row r="277" spans="1:7" ht="25.5" outlineLevel="3" x14ac:dyDescent="0.25">
      <c r="A277" s="156" t="s">
        <v>431</v>
      </c>
      <c r="B277" s="154"/>
      <c r="C277" s="155" t="s">
        <v>789</v>
      </c>
      <c r="D277" s="154"/>
      <c r="E277" s="153">
        <v>2744000</v>
      </c>
      <c r="F277" s="153">
        <v>0</v>
      </c>
      <c r="G277" s="152">
        <v>0</v>
      </c>
    </row>
    <row r="278" spans="1:7" ht="25.5" outlineLevel="4" x14ac:dyDescent="0.25">
      <c r="A278" s="151" t="s">
        <v>411</v>
      </c>
      <c r="B278" s="149"/>
      <c r="C278" s="150" t="s">
        <v>789</v>
      </c>
      <c r="D278" s="150" t="s">
        <v>408</v>
      </c>
      <c r="E278" s="148">
        <v>2744000</v>
      </c>
      <c r="F278" s="148">
        <v>0</v>
      </c>
      <c r="G278" s="147">
        <v>0</v>
      </c>
    </row>
    <row r="279" spans="1:7" outlineLevel="3" x14ac:dyDescent="0.25">
      <c r="A279" s="156" t="s">
        <v>788</v>
      </c>
      <c r="B279" s="154"/>
      <c r="C279" s="155" t="s">
        <v>787</v>
      </c>
      <c r="D279" s="154"/>
      <c r="E279" s="153">
        <v>88033018.489999995</v>
      </c>
      <c r="F279" s="153">
        <v>85850426.790000007</v>
      </c>
      <c r="G279" s="152">
        <v>85850426.790000007</v>
      </c>
    </row>
    <row r="280" spans="1:7" ht="25.5" outlineLevel="4" x14ac:dyDescent="0.25">
      <c r="A280" s="151" t="s">
        <v>411</v>
      </c>
      <c r="B280" s="149"/>
      <c r="C280" s="150" t="s">
        <v>787</v>
      </c>
      <c r="D280" s="150" t="s">
        <v>408</v>
      </c>
      <c r="E280" s="148">
        <v>88033018.489999995</v>
      </c>
      <c r="F280" s="148">
        <v>85850426.790000007</v>
      </c>
      <c r="G280" s="147">
        <v>85850426.790000007</v>
      </c>
    </row>
    <row r="281" spans="1:7" outlineLevel="3" x14ac:dyDescent="0.25">
      <c r="A281" s="156" t="s">
        <v>786</v>
      </c>
      <c r="B281" s="154"/>
      <c r="C281" s="155" t="s">
        <v>785</v>
      </c>
      <c r="D281" s="154"/>
      <c r="E281" s="153">
        <v>81000</v>
      </c>
      <c r="F281" s="153">
        <v>0</v>
      </c>
      <c r="G281" s="152">
        <v>0</v>
      </c>
    </row>
    <row r="282" spans="1:7" outlineLevel="4" x14ac:dyDescent="0.25">
      <c r="A282" s="151" t="s">
        <v>442</v>
      </c>
      <c r="B282" s="149"/>
      <c r="C282" s="150" t="s">
        <v>785</v>
      </c>
      <c r="D282" s="150" t="s">
        <v>440</v>
      </c>
      <c r="E282" s="148">
        <v>81000</v>
      </c>
      <c r="F282" s="148">
        <v>0</v>
      </c>
      <c r="G282" s="147">
        <v>0</v>
      </c>
    </row>
    <row r="283" spans="1:7" ht="25.5" outlineLevel="3" x14ac:dyDescent="0.25">
      <c r="A283" s="156" t="s">
        <v>116</v>
      </c>
      <c r="B283" s="154"/>
      <c r="C283" s="155" t="s">
        <v>784</v>
      </c>
      <c r="D283" s="154"/>
      <c r="E283" s="153">
        <v>22036932</v>
      </c>
      <c r="F283" s="153">
        <v>22036932</v>
      </c>
      <c r="G283" s="152">
        <v>22036932</v>
      </c>
    </row>
    <row r="284" spans="1:7" ht="25.5" outlineLevel="4" x14ac:dyDescent="0.25">
      <c r="A284" s="151" t="s">
        <v>411</v>
      </c>
      <c r="B284" s="149"/>
      <c r="C284" s="150" t="s">
        <v>784</v>
      </c>
      <c r="D284" s="150" t="s">
        <v>408</v>
      </c>
      <c r="E284" s="148">
        <v>22036932</v>
      </c>
      <c r="F284" s="148">
        <v>22036932</v>
      </c>
      <c r="G284" s="147">
        <v>22036932</v>
      </c>
    </row>
    <row r="285" spans="1:7" ht="25.5" outlineLevel="3" x14ac:dyDescent="0.25">
      <c r="A285" s="156" t="s">
        <v>745</v>
      </c>
      <c r="B285" s="154"/>
      <c r="C285" s="155" t="s">
        <v>783</v>
      </c>
      <c r="D285" s="154"/>
      <c r="E285" s="153">
        <v>250670600</v>
      </c>
      <c r="F285" s="153">
        <v>264191300</v>
      </c>
      <c r="G285" s="152">
        <v>270352200</v>
      </c>
    </row>
    <row r="286" spans="1:7" ht="25.5" outlineLevel="4" x14ac:dyDescent="0.25">
      <c r="A286" s="151" t="s">
        <v>411</v>
      </c>
      <c r="B286" s="149"/>
      <c r="C286" s="150" t="s">
        <v>783</v>
      </c>
      <c r="D286" s="150" t="s">
        <v>408</v>
      </c>
      <c r="E286" s="148">
        <v>250670600</v>
      </c>
      <c r="F286" s="148">
        <v>264191300</v>
      </c>
      <c r="G286" s="147">
        <v>270352200</v>
      </c>
    </row>
    <row r="287" spans="1:7" ht="51" outlineLevel="3" x14ac:dyDescent="0.25">
      <c r="A287" s="156" t="s">
        <v>192</v>
      </c>
      <c r="B287" s="154"/>
      <c r="C287" s="155" t="s">
        <v>510</v>
      </c>
      <c r="D287" s="154"/>
      <c r="E287" s="153">
        <v>311400</v>
      </c>
      <c r="F287" s="153">
        <v>311400</v>
      </c>
      <c r="G287" s="152">
        <v>311400</v>
      </c>
    </row>
    <row r="288" spans="1:7" outlineLevel="4" x14ac:dyDescent="0.25">
      <c r="A288" s="151" t="s">
        <v>442</v>
      </c>
      <c r="B288" s="149"/>
      <c r="C288" s="150" t="s">
        <v>510</v>
      </c>
      <c r="D288" s="150" t="s">
        <v>440</v>
      </c>
      <c r="E288" s="148">
        <v>311400</v>
      </c>
      <c r="F288" s="148">
        <v>311400</v>
      </c>
      <c r="G288" s="147">
        <v>311400</v>
      </c>
    </row>
    <row r="289" spans="1:7" ht="38.25" outlineLevel="3" x14ac:dyDescent="0.25">
      <c r="A289" s="156" t="s">
        <v>193</v>
      </c>
      <c r="B289" s="154"/>
      <c r="C289" s="155" t="s">
        <v>509</v>
      </c>
      <c r="D289" s="154"/>
      <c r="E289" s="153">
        <v>12454400</v>
      </c>
      <c r="F289" s="153">
        <v>12454400</v>
      </c>
      <c r="G289" s="152">
        <v>12454400</v>
      </c>
    </row>
    <row r="290" spans="1:7" outlineLevel="4" x14ac:dyDescent="0.25">
      <c r="A290" s="151" t="s">
        <v>478</v>
      </c>
      <c r="B290" s="149"/>
      <c r="C290" s="150" t="s">
        <v>509</v>
      </c>
      <c r="D290" s="150" t="s">
        <v>476</v>
      </c>
      <c r="E290" s="148">
        <v>12454400</v>
      </c>
      <c r="F290" s="148">
        <v>12454400</v>
      </c>
      <c r="G290" s="147">
        <v>12454400</v>
      </c>
    </row>
    <row r="291" spans="1:7" ht="38.25" outlineLevel="3" x14ac:dyDescent="0.25">
      <c r="A291" s="156" t="s">
        <v>693</v>
      </c>
      <c r="B291" s="154"/>
      <c r="C291" s="155" t="s">
        <v>782</v>
      </c>
      <c r="D291" s="154"/>
      <c r="E291" s="153">
        <v>171367.38</v>
      </c>
      <c r="F291" s="153">
        <v>0</v>
      </c>
      <c r="G291" s="152">
        <v>0</v>
      </c>
    </row>
    <row r="292" spans="1:7" ht="25.5" outlineLevel="4" x14ac:dyDescent="0.25">
      <c r="A292" s="151" t="s">
        <v>411</v>
      </c>
      <c r="B292" s="149"/>
      <c r="C292" s="150" t="s">
        <v>782</v>
      </c>
      <c r="D292" s="150" t="s">
        <v>408</v>
      </c>
      <c r="E292" s="148">
        <v>171367.38</v>
      </c>
      <c r="F292" s="148">
        <v>0</v>
      </c>
      <c r="G292" s="147">
        <v>0</v>
      </c>
    </row>
    <row r="293" spans="1:7" ht="38.25" outlineLevel="3" x14ac:dyDescent="0.25">
      <c r="A293" s="156" t="s">
        <v>427</v>
      </c>
      <c r="B293" s="154"/>
      <c r="C293" s="155" t="s">
        <v>781</v>
      </c>
      <c r="D293" s="154"/>
      <c r="E293" s="153">
        <v>22180757.640000001</v>
      </c>
      <c r="F293" s="153">
        <v>22180757.649999999</v>
      </c>
      <c r="G293" s="152">
        <v>22180757.640000001</v>
      </c>
    </row>
    <row r="294" spans="1:7" ht="25.5" outlineLevel="4" x14ac:dyDescent="0.25">
      <c r="A294" s="151" t="s">
        <v>411</v>
      </c>
      <c r="B294" s="149"/>
      <c r="C294" s="150" t="s">
        <v>781</v>
      </c>
      <c r="D294" s="150" t="s">
        <v>408</v>
      </c>
      <c r="E294" s="148">
        <v>22180757.640000001</v>
      </c>
      <c r="F294" s="148">
        <v>22180757.649999999</v>
      </c>
      <c r="G294" s="147">
        <v>22180757.640000001</v>
      </c>
    </row>
    <row r="295" spans="1:7" ht="25.5" outlineLevel="3" x14ac:dyDescent="0.25">
      <c r="A295" s="156" t="s">
        <v>593</v>
      </c>
      <c r="B295" s="154"/>
      <c r="C295" s="155" t="s">
        <v>779</v>
      </c>
      <c r="D295" s="154"/>
      <c r="E295" s="153">
        <v>11710283</v>
      </c>
      <c r="F295" s="153">
        <v>11710283</v>
      </c>
      <c r="G295" s="152">
        <v>11710283</v>
      </c>
    </row>
    <row r="296" spans="1:7" ht="25.5" outlineLevel="4" x14ac:dyDescent="0.25">
      <c r="A296" s="151" t="s">
        <v>411</v>
      </c>
      <c r="B296" s="149"/>
      <c r="C296" s="150" t="s">
        <v>779</v>
      </c>
      <c r="D296" s="150" t="s">
        <v>408</v>
      </c>
      <c r="E296" s="148">
        <v>11710283</v>
      </c>
      <c r="F296" s="148">
        <v>11710283</v>
      </c>
      <c r="G296" s="147">
        <v>11710283</v>
      </c>
    </row>
    <row r="297" spans="1:7" ht="25.5" outlineLevel="2" x14ac:dyDescent="0.25">
      <c r="A297" s="161" t="s">
        <v>758</v>
      </c>
      <c r="B297" s="159"/>
      <c r="C297" s="160" t="s">
        <v>757</v>
      </c>
      <c r="D297" s="159"/>
      <c r="E297" s="158">
        <v>369767678.56999999</v>
      </c>
      <c r="F297" s="158">
        <v>367388451.91000003</v>
      </c>
      <c r="G297" s="157">
        <v>371265190.64999998</v>
      </c>
    </row>
    <row r="298" spans="1:7" ht="25.5" outlineLevel="3" x14ac:dyDescent="0.25">
      <c r="A298" s="156" t="s">
        <v>431</v>
      </c>
      <c r="B298" s="154"/>
      <c r="C298" s="155" t="s">
        <v>756</v>
      </c>
      <c r="D298" s="154"/>
      <c r="E298" s="153">
        <v>1725000</v>
      </c>
      <c r="F298" s="153">
        <v>0</v>
      </c>
      <c r="G298" s="152">
        <v>0</v>
      </c>
    </row>
    <row r="299" spans="1:7" ht="25.5" outlineLevel="4" x14ac:dyDescent="0.25">
      <c r="A299" s="151" t="s">
        <v>411</v>
      </c>
      <c r="B299" s="149"/>
      <c r="C299" s="150" t="s">
        <v>756</v>
      </c>
      <c r="D299" s="150" t="s">
        <v>408</v>
      </c>
      <c r="E299" s="148">
        <v>1725000</v>
      </c>
      <c r="F299" s="148">
        <v>0</v>
      </c>
      <c r="G299" s="147">
        <v>0</v>
      </c>
    </row>
    <row r="300" spans="1:7" ht="25.5" outlineLevel="3" x14ac:dyDescent="0.25">
      <c r="A300" s="156" t="s">
        <v>755</v>
      </c>
      <c r="B300" s="154"/>
      <c r="C300" s="155" t="s">
        <v>754</v>
      </c>
      <c r="D300" s="154"/>
      <c r="E300" s="153">
        <v>29929539.550000001</v>
      </c>
      <c r="F300" s="153">
        <v>28751338.329999998</v>
      </c>
      <c r="G300" s="152">
        <v>28751338.329999998</v>
      </c>
    </row>
    <row r="301" spans="1:7" ht="25.5" outlineLevel="4" x14ac:dyDescent="0.25">
      <c r="A301" s="151" t="s">
        <v>411</v>
      </c>
      <c r="B301" s="149"/>
      <c r="C301" s="150" t="s">
        <v>754</v>
      </c>
      <c r="D301" s="150" t="s">
        <v>408</v>
      </c>
      <c r="E301" s="148">
        <v>29929539.550000001</v>
      </c>
      <c r="F301" s="148">
        <v>28751338.329999998</v>
      </c>
      <c r="G301" s="147">
        <v>28751338.329999998</v>
      </c>
    </row>
    <row r="302" spans="1:7" ht="51" outlineLevel="3" x14ac:dyDescent="0.25">
      <c r="A302" s="156" t="s">
        <v>753</v>
      </c>
      <c r="B302" s="154"/>
      <c r="C302" s="155" t="s">
        <v>752</v>
      </c>
      <c r="D302" s="154"/>
      <c r="E302" s="153">
        <v>130200</v>
      </c>
      <c r="F302" s="153">
        <v>0</v>
      </c>
      <c r="G302" s="152">
        <v>0</v>
      </c>
    </row>
    <row r="303" spans="1:7" ht="25.5" outlineLevel="4" x14ac:dyDescent="0.25">
      <c r="A303" s="151" t="s">
        <v>411</v>
      </c>
      <c r="B303" s="149"/>
      <c r="C303" s="150" t="s">
        <v>752</v>
      </c>
      <c r="D303" s="150" t="s">
        <v>408</v>
      </c>
      <c r="E303" s="148">
        <v>130200</v>
      </c>
      <c r="F303" s="148">
        <v>0</v>
      </c>
      <c r="G303" s="147">
        <v>0</v>
      </c>
    </row>
    <row r="304" spans="1:7" ht="25.5" outlineLevel="3" x14ac:dyDescent="0.25">
      <c r="A304" s="156" t="s">
        <v>751</v>
      </c>
      <c r="B304" s="154"/>
      <c r="C304" s="155" t="s">
        <v>750</v>
      </c>
      <c r="D304" s="154"/>
      <c r="E304" s="153">
        <v>24748416</v>
      </c>
      <c r="F304" s="153">
        <v>24748416</v>
      </c>
      <c r="G304" s="152">
        <v>24748416</v>
      </c>
    </row>
    <row r="305" spans="1:7" ht="25.5" outlineLevel="4" x14ac:dyDescent="0.25">
      <c r="A305" s="151" t="s">
        <v>411</v>
      </c>
      <c r="B305" s="149"/>
      <c r="C305" s="150" t="s">
        <v>750</v>
      </c>
      <c r="D305" s="150" t="s">
        <v>408</v>
      </c>
      <c r="E305" s="148">
        <v>24748416</v>
      </c>
      <c r="F305" s="148">
        <v>24748416</v>
      </c>
      <c r="G305" s="147">
        <v>24748416</v>
      </c>
    </row>
    <row r="306" spans="1:7" ht="25.5" outlineLevel="3" x14ac:dyDescent="0.25">
      <c r="A306" s="156" t="s">
        <v>116</v>
      </c>
      <c r="B306" s="154"/>
      <c r="C306" s="155" t="s">
        <v>749</v>
      </c>
      <c r="D306" s="154"/>
      <c r="E306" s="153">
        <v>3053885</v>
      </c>
      <c r="F306" s="153">
        <v>3053885</v>
      </c>
      <c r="G306" s="152">
        <v>3053885</v>
      </c>
    </row>
    <row r="307" spans="1:7" ht="25.5" outlineLevel="4" x14ac:dyDescent="0.25">
      <c r="A307" s="151" t="s">
        <v>411</v>
      </c>
      <c r="B307" s="149"/>
      <c r="C307" s="150" t="s">
        <v>749</v>
      </c>
      <c r="D307" s="150" t="s">
        <v>408</v>
      </c>
      <c r="E307" s="148">
        <v>3053885</v>
      </c>
      <c r="F307" s="148">
        <v>3053885</v>
      </c>
      <c r="G307" s="147">
        <v>3053885</v>
      </c>
    </row>
    <row r="308" spans="1:7" ht="38.25" outlineLevel="3" x14ac:dyDescent="0.25">
      <c r="A308" s="156" t="s">
        <v>748</v>
      </c>
      <c r="B308" s="154"/>
      <c r="C308" s="155" t="s">
        <v>747</v>
      </c>
      <c r="D308" s="154"/>
      <c r="E308" s="153">
        <v>1124928</v>
      </c>
      <c r="F308" s="153">
        <v>1124928</v>
      </c>
      <c r="G308" s="152">
        <v>1124928</v>
      </c>
    </row>
    <row r="309" spans="1:7" ht="25.5" outlineLevel="4" x14ac:dyDescent="0.25">
      <c r="A309" s="151" t="s">
        <v>411</v>
      </c>
      <c r="B309" s="149"/>
      <c r="C309" s="150" t="s">
        <v>747</v>
      </c>
      <c r="D309" s="150" t="s">
        <v>408</v>
      </c>
      <c r="E309" s="148">
        <v>1124928</v>
      </c>
      <c r="F309" s="148">
        <v>1124928</v>
      </c>
      <c r="G309" s="147">
        <v>1124928</v>
      </c>
    </row>
    <row r="310" spans="1:7" ht="63.75" outlineLevel="3" x14ac:dyDescent="0.25">
      <c r="A310" s="156" t="s">
        <v>128</v>
      </c>
      <c r="B310" s="154"/>
      <c r="C310" s="155" t="s">
        <v>746</v>
      </c>
      <c r="D310" s="154"/>
      <c r="E310" s="153">
        <v>85565.94</v>
      </c>
      <c r="F310" s="153">
        <v>88968.58</v>
      </c>
      <c r="G310" s="152">
        <v>92507.32</v>
      </c>
    </row>
    <row r="311" spans="1:7" outlineLevel="4" x14ac:dyDescent="0.25">
      <c r="A311" s="151" t="s">
        <v>478</v>
      </c>
      <c r="B311" s="149"/>
      <c r="C311" s="150" t="s">
        <v>746</v>
      </c>
      <c r="D311" s="150" t="s">
        <v>476</v>
      </c>
      <c r="E311" s="148">
        <v>85565.94</v>
      </c>
      <c r="F311" s="148">
        <v>88968.58</v>
      </c>
      <c r="G311" s="147">
        <v>92507.32</v>
      </c>
    </row>
    <row r="312" spans="1:7" ht="25.5" outlineLevel="3" x14ac:dyDescent="0.25">
      <c r="A312" s="156" t="s">
        <v>745</v>
      </c>
      <c r="B312" s="154"/>
      <c r="C312" s="155" t="s">
        <v>744</v>
      </c>
      <c r="D312" s="154"/>
      <c r="E312" s="153">
        <v>307235200</v>
      </c>
      <c r="F312" s="153">
        <v>307998100</v>
      </c>
      <c r="G312" s="152">
        <v>311871300</v>
      </c>
    </row>
    <row r="313" spans="1:7" ht="25.5" outlineLevel="4" x14ac:dyDescent="0.25">
      <c r="A313" s="151" t="s">
        <v>411</v>
      </c>
      <c r="B313" s="149"/>
      <c r="C313" s="150" t="s">
        <v>744</v>
      </c>
      <c r="D313" s="150" t="s">
        <v>408</v>
      </c>
      <c r="E313" s="148">
        <v>307235200</v>
      </c>
      <c r="F313" s="148">
        <v>307998100</v>
      </c>
      <c r="G313" s="147">
        <v>311871300</v>
      </c>
    </row>
    <row r="314" spans="1:7" ht="38.25" outlineLevel="3" x14ac:dyDescent="0.25">
      <c r="A314" s="156" t="s">
        <v>693</v>
      </c>
      <c r="B314" s="154"/>
      <c r="C314" s="155" t="s">
        <v>743</v>
      </c>
      <c r="D314" s="154"/>
      <c r="E314" s="153">
        <v>112128.08</v>
      </c>
      <c r="F314" s="153">
        <v>0</v>
      </c>
      <c r="G314" s="152">
        <v>0</v>
      </c>
    </row>
    <row r="315" spans="1:7" ht="25.5" outlineLevel="4" x14ac:dyDescent="0.25">
      <c r="A315" s="151" t="s">
        <v>411</v>
      </c>
      <c r="B315" s="149"/>
      <c r="C315" s="150" t="s">
        <v>743</v>
      </c>
      <c r="D315" s="150" t="s">
        <v>408</v>
      </c>
      <c r="E315" s="148">
        <v>112128.08</v>
      </c>
      <c r="F315" s="148">
        <v>0</v>
      </c>
      <c r="G315" s="147">
        <v>0</v>
      </c>
    </row>
    <row r="316" spans="1:7" ht="25.5" outlineLevel="3" x14ac:dyDescent="0.25">
      <c r="A316" s="156" t="s">
        <v>593</v>
      </c>
      <c r="B316" s="154"/>
      <c r="C316" s="155" t="s">
        <v>742</v>
      </c>
      <c r="D316" s="154"/>
      <c r="E316" s="153">
        <v>1622816</v>
      </c>
      <c r="F316" s="153">
        <v>1622816</v>
      </c>
      <c r="G316" s="152">
        <v>1622816</v>
      </c>
    </row>
    <row r="317" spans="1:7" ht="25.5" outlineLevel="4" x14ac:dyDescent="0.25">
      <c r="A317" s="151" t="s">
        <v>411</v>
      </c>
      <c r="B317" s="149"/>
      <c r="C317" s="150" t="s">
        <v>742</v>
      </c>
      <c r="D317" s="150" t="s">
        <v>408</v>
      </c>
      <c r="E317" s="148">
        <v>1622816</v>
      </c>
      <c r="F317" s="148">
        <v>1622816</v>
      </c>
      <c r="G317" s="147">
        <v>1622816</v>
      </c>
    </row>
    <row r="318" spans="1:7" outlineLevel="2" x14ac:dyDescent="0.25">
      <c r="A318" s="161" t="s">
        <v>711</v>
      </c>
      <c r="B318" s="159"/>
      <c r="C318" s="160" t="s">
        <v>710</v>
      </c>
      <c r="D318" s="159"/>
      <c r="E318" s="158">
        <v>54023040.909999996</v>
      </c>
      <c r="F318" s="158">
        <v>55037728.200000003</v>
      </c>
      <c r="G318" s="157">
        <v>55037728.200000003</v>
      </c>
    </row>
    <row r="319" spans="1:7" ht="25.5" outlineLevel="3" x14ac:dyDescent="0.25">
      <c r="A319" s="156" t="s">
        <v>431</v>
      </c>
      <c r="B319" s="154"/>
      <c r="C319" s="155" t="s">
        <v>709</v>
      </c>
      <c r="D319" s="154"/>
      <c r="E319" s="153">
        <v>620000</v>
      </c>
      <c r="F319" s="153">
        <v>0</v>
      </c>
      <c r="G319" s="152">
        <v>0</v>
      </c>
    </row>
    <row r="320" spans="1:7" ht="25.5" outlineLevel="4" x14ac:dyDescent="0.25">
      <c r="A320" s="151" t="s">
        <v>411</v>
      </c>
      <c r="B320" s="149"/>
      <c r="C320" s="150" t="s">
        <v>709</v>
      </c>
      <c r="D320" s="150" t="s">
        <v>408</v>
      </c>
      <c r="E320" s="148">
        <v>620000</v>
      </c>
      <c r="F320" s="148">
        <v>0</v>
      </c>
      <c r="G320" s="147">
        <v>0</v>
      </c>
    </row>
    <row r="321" spans="1:7" ht="25.5" outlineLevel="3" x14ac:dyDescent="0.25">
      <c r="A321" s="156" t="s">
        <v>708</v>
      </c>
      <c r="B321" s="154"/>
      <c r="C321" s="155" t="s">
        <v>707</v>
      </c>
      <c r="D321" s="154"/>
      <c r="E321" s="153">
        <v>22230671.699999999</v>
      </c>
      <c r="F321" s="153">
        <v>22332954.25</v>
      </c>
      <c r="G321" s="152">
        <v>22332954.25</v>
      </c>
    </row>
    <row r="322" spans="1:7" ht="25.5" outlineLevel="4" x14ac:dyDescent="0.25">
      <c r="A322" s="151" t="s">
        <v>411</v>
      </c>
      <c r="B322" s="149"/>
      <c r="C322" s="150" t="s">
        <v>707</v>
      </c>
      <c r="D322" s="150" t="s">
        <v>408</v>
      </c>
      <c r="E322" s="148">
        <v>22230671.699999999</v>
      </c>
      <c r="F322" s="148">
        <v>22332954.25</v>
      </c>
      <c r="G322" s="147">
        <v>22332954.25</v>
      </c>
    </row>
    <row r="323" spans="1:7" ht="38.25" outlineLevel="3" x14ac:dyDescent="0.25">
      <c r="A323" s="156" t="s">
        <v>706</v>
      </c>
      <c r="B323" s="154"/>
      <c r="C323" s="155" t="s">
        <v>705</v>
      </c>
      <c r="D323" s="154"/>
      <c r="E323" s="153">
        <v>493668.47</v>
      </c>
      <c r="F323" s="153">
        <v>0</v>
      </c>
      <c r="G323" s="152">
        <v>0</v>
      </c>
    </row>
    <row r="324" spans="1:7" ht="25.5" outlineLevel="4" x14ac:dyDescent="0.25">
      <c r="A324" s="151" t="s">
        <v>411</v>
      </c>
      <c r="B324" s="149"/>
      <c r="C324" s="150" t="s">
        <v>705</v>
      </c>
      <c r="D324" s="150" t="s">
        <v>408</v>
      </c>
      <c r="E324" s="148">
        <v>493668.47</v>
      </c>
      <c r="F324" s="148">
        <v>0</v>
      </c>
      <c r="G324" s="147">
        <v>0</v>
      </c>
    </row>
    <row r="325" spans="1:7" ht="38.25" outlineLevel="3" x14ac:dyDescent="0.25">
      <c r="A325" s="156" t="s">
        <v>427</v>
      </c>
      <c r="B325" s="154"/>
      <c r="C325" s="155" t="s">
        <v>704</v>
      </c>
      <c r="D325" s="154"/>
      <c r="E325" s="153">
        <v>30678700.739999998</v>
      </c>
      <c r="F325" s="153">
        <v>32704773.949999999</v>
      </c>
      <c r="G325" s="152">
        <v>32704773.949999999</v>
      </c>
    </row>
    <row r="326" spans="1:7" ht="25.5" outlineLevel="4" x14ac:dyDescent="0.25">
      <c r="A326" s="151" t="s">
        <v>411</v>
      </c>
      <c r="B326" s="149"/>
      <c r="C326" s="150" t="s">
        <v>704</v>
      </c>
      <c r="D326" s="150" t="s">
        <v>408</v>
      </c>
      <c r="E326" s="148">
        <v>30678700.739999998</v>
      </c>
      <c r="F326" s="148">
        <v>32704773.949999999</v>
      </c>
      <c r="G326" s="147">
        <v>32704773.949999999</v>
      </c>
    </row>
    <row r="327" spans="1:7" ht="25.5" outlineLevel="2" x14ac:dyDescent="0.25">
      <c r="A327" s="161" t="s">
        <v>674</v>
      </c>
      <c r="B327" s="159"/>
      <c r="C327" s="160" t="s">
        <v>673</v>
      </c>
      <c r="D327" s="159"/>
      <c r="E327" s="158">
        <v>1883207.43</v>
      </c>
      <c r="F327" s="158">
        <v>1883207.43</v>
      </c>
      <c r="G327" s="157">
        <v>1883207.43</v>
      </c>
    </row>
    <row r="328" spans="1:7" ht="25.5" outlineLevel="3" x14ac:dyDescent="0.25">
      <c r="A328" s="156" t="s">
        <v>672</v>
      </c>
      <c r="B328" s="154"/>
      <c r="C328" s="155" t="s">
        <v>670</v>
      </c>
      <c r="D328" s="154"/>
      <c r="E328" s="153">
        <v>1883207.43</v>
      </c>
      <c r="F328" s="153">
        <v>1883207.43</v>
      </c>
      <c r="G328" s="152">
        <v>1883207.43</v>
      </c>
    </row>
    <row r="329" spans="1:7" ht="25.5" outlineLevel="4" x14ac:dyDescent="0.25">
      <c r="A329" s="151" t="s">
        <v>411</v>
      </c>
      <c r="B329" s="149"/>
      <c r="C329" s="150" t="s">
        <v>670</v>
      </c>
      <c r="D329" s="150" t="s">
        <v>408</v>
      </c>
      <c r="E329" s="148">
        <v>1883207.43</v>
      </c>
      <c r="F329" s="148">
        <v>1883207.43</v>
      </c>
      <c r="G329" s="147">
        <v>1883207.43</v>
      </c>
    </row>
    <row r="330" spans="1:7" outlineLevel="2" x14ac:dyDescent="0.25">
      <c r="A330" s="161" t="s">
        <v>654</v>
      </c>
      <c r="B330" s="159"/>
      <c r="C330" s="160" t="s">
        <v>653</v>
      </c>
      <c r="D330" s="159"/>
      <c r="E330" s="158">
        <v>51834730.170000002</v>
      </c>
      <c r="F330" s="158">
        <v>53043673.020000003</v>
      </c>
      <c r="G330" s="157">
        <v>53812099.560000002</v>
      </c>
    </row>
    <row r="331" spans="1:7" ht="25.5" outlineLevel="3" x14ac:dyDescent="0.25">
      <c r="A331" s="156" t="s">
        <v>431</v>
      </c>
      <c r="B331" s="154"/>
      <c r="C331" s="155" t="s">
        <v>652</v>
      </c>
      <c r="D331" s="154"/>
      <c r="E331" s="153">
        <v>190000</v>
      </c>
      <c r="F331" s="153">
        <v>0</v>
      </c>
      <c r="G331" s="152">
        <v>0</v>
      </c>
    </row>
    <row r="332" spans="1:7" ht="25.5" outlineLevel="4" x14ac:dyDescent="0.25">
      <c r="A332" s="151" t="s">
        <v>411</v>
      </c>
      <c r="B332" s="149"/>
      <c r="C332" s="150" t="s">
        <v>652</v>
      </c>
      <c r="D332" s="150" t="s">
        <v>408</v>
      </c>
      <c r="E332" s="148">
        <v>190000</v>
      </c>
      <c r="F332" s="148">
        <v>0</v>
      </c>
      <c r="G332" s="147">
        <v>0</v>
      </c>
    </row>
    <row r="333" spans="1:7" outlineLevel="3" x14ac:dyDescent="0.25">
      <c r="A333" s="156" t="s">
        <v>651</v>
      </c>
      <c r="B333" s="154"/>
      <c r="C333" s="155" t="s">
        <v>650</v>
      </c>
      <c r="D333" s="154"/>
      <c r="E333" s="153">
        <v>16753101.289999999</v>
      </c>
      <c r="F333" s="153">
        <v>16753101.289999999</v>
      </c>
      <c r="G333" s="152">
        <v>16753101.289999999</v>
      </c>
    </row>
    <row r="334" spans="1:7" ht="25.5" outlineLevel="4" x14ac:dyDescent="0.25">
      <c r="A334" s="151" t="s">
        <v>411</v>
      </c>
      <c r="B334" s="149"/>
      <c r="C334" s="150" t="s">
        <v>650</v>
      </c>
      <c r="D334" s="150" t="s">
        <v>408</v>
      </c>
      <c r="E334" s="148">
        <v>16753101.289999999</v>
      </c>
      <c r="F334" s="148">
        <v>16753101.289999999</v>
      </c>
      <c r="G334" s="147">
        <v>16753101.289999999</v>
      </c>
    </row>
    <row r="335" spans="1:7" ht="38.25" outlineLevel="3" x14ac:dyDescent="0.25">
      <c r="A335" s="156" t="s">
        <v>741</v>
      </c>
      <c r="B335" s="154"/>
      <c r="C335" s="155" t="s">
        <v>740</v>
      </c>
      <c r="D335" s="154"/>
      <c r="E335" s="153">
        <v>4524500</v>
      </c>
      <c r="F335" s="153">
        <v>4674900</v>
      </c>
      <c r="G335" s="152">
        <v>5029000</v>
      </c>
    </row>
    <row r="336" spans="1:7" ht="25.5" outlineLevel="4" x14ac:dyDescent="0.25">
      <c r="A336" s="151" t="s">
        <v>411</v>
      </c>
      <c r="B336" s="149"/>
      <c r="C336" s="150" t="s">
        <v>740</v>
      </c>
      <c r="D336" s="150" t="s">
        <v>408</v>
      </c>
      <c r="E336" s="148">
        <v>4524500</v>
      </c>
      <c r="F336" s="148">
        <v>4674900</v>
      </c>
      <c r="G336" s="147">
        <v>5029000</v>
      </c>
    </row>
    <row r="337" spans="1:7" outlineLevel="3" x14ac:dyDescent="0.25">
      <c r="A337" s="156" t="s">
        <v>123</v>
      </c>
      <c r="B337" s="154"/>
      <c r="C337" s="155" t="s">
        <v>739</v>
      </c>
      <c r="D337" s="154"/>
      <c r="E337" s="153">
        <v>10583100</v>
      </c>
      <c r="F337" s="153">
        <v>10990100</v>
      </c>
      <c r="G337" s="152">
        <v>11397200</v>
      </c>
    </row>
    <row r="338" spans="1:7" ht="25.5" outlineLevel="4" x14ac:dyDescent="0.25">
      <c r="A338" s="151" t="s">
        <v>411</v>
      </c>
      <c r="B338" s="149"/>
      <c r="C338" s="150" t="s">
        <v>739</v>
      </c>
      <c r="D338" s="150" t="s">
        <v>408</v>
      </c>
      <c r="E338" s="148">
        <v>10583100</v>
      </c>
      <c r="F338" s="148">
        <v>10990100</v>
      </c>
      <c r="G338" s="147">
        <v>11397200</v>
      </c>
    </row>
    <row r="339" spans="1:7" ht="25.5" outlineLevel="3" x14ac:dyDescent="0.25">
      <c r="A339" s="156" t="s">
        <v>212</v>
      </c>
      <c r="B339" s="154"/>
      <c r="C339" s="155" t="s">
        <v>738</v>
      </c>
      <c r="D339" s="154"/>
      <c r="E339" s="153">
        <v>19277592.859999999</v>
      </c>
      <c r="F339" s="153">
        <v>20116066.329999998</v>
      </c>
      <c r="G339" s="152">
        <v>20116066.329999998</v>
      </c>
    </row>
    <row r="340" spans="1:7" ht="25.5" outlineLevel="4" x14ac:dyDescent="0.25">
      <c r="A340" s="151" t="s">
        <v>411</v>
      </c>
      <c r="B340" s="149"/>
      <c r="C340" s="150" t="s">
        <v>738</v>
      </c>
      <c r="D340" s="150" t="s">
        <v>408</v>
      </c>
      <c r="E340" s="148">
        <v>19277592.859999999</v>
      </c>
      <c r="F340" s="148">
        <v>20116066.329999998</v>
      </c>
      <c r="G340" s="147">
        <v>20116066.329999998</v>
      </c>
    </row>
    <row r="341" spans="1:7" ht="38.25" outlineLevel="3" x14ac:dyDescent="0.25">
      <c r="A341" s="156" t="s">
        <v>427</v>
      </c>
      <c r="B341" s="154"/>
      <c r="C341" s="155" t="s">
        <v>649</v>
      </c>
      <c r="D341" s="154"/>
      <c r="E341" s="153">
        <v>414099.28</v>
      </c>
      <c r="F341" s="153">
        <v>414099.28</v>
      </c>
      <c r="G341" s="152">
        <v>414099.28</v>
      </c>
    </row>
    <row r="342" spans="1:7" ht="25.5" outlineLevel="4" x14ac:dyDescent="0.25">
      <c r="A342" s="151" t="s">
        <v>411</v>
      </c>
      <c r="B342" s="149"/>
      <c r="C342" s="150" t="s">
        <v>649</v>
      </c>
      <c r="D342" s="150" t="s">
        <v>408</v>
      </c>
      <c r="E342" s="148">
        <v>414099.28</v>
      </c>
      <c r="F342" s="148">
        <v>414099.28</v>
      </c>
      <c r="G342" s="147">
        <v>414099.28</v>
      </c>
    </row>
    <row r="343" spans="1:7" ht="38.25" outlineLevel="3" x14ac:dyDescent="0.25">
      <c r="A343" s="156" t="s">
        <v>737</v>
      </c>
      <c r="B343" s="154"/>
      <c r="C343" s="155" t="s">
        <v>735</v>
      </c>
      <c r="D343" s="154"/>
      <c r="E343" s="153">
        <v>92336.74</v>
      </c>
      <c r="F343" s="153">
        <v>95406.12</v>
      </c>
      <c r="G343" s="152">
        <v>102632.66</v>
      </c>
    </row>
    <row r="344" spans="1:7" ht="25.5" outlineLevel="4" x14ac:dyDescent="0.25">
      <c r="A344" s="151" t="s">
        <v>411</v>
      </c>
      <c r="B344" s="149"/>
      <c r="C344" s="150" t="s">
        <v>735</v>
      </c>
      <c r="D344" s="150" t="s">
        <v>408</v>
      </c>
      <c r="E344" s="148">
        <v>92336.74</v>
      </c>
      <c r="F344" s="148">
        <v>95406.12</v>
      </c>
      <c r="G344" s="147">
        <v>102632.66</v>
      </c>
    </row>
    <row r="345" spans="1:7" ht="25.5" outlineLevel="1" x14ac:dyDescent="0.25">
      <c r="A345" s="166" t="s">
        <v>1168</v>
      </c>
      <c r="B345" s="164"/>
      <c r="C345" s="165" t="s">
        <v>1167</v>
      </c>
      <c r="D345" s="164"/>
      <c r="E345" s="163">
        <v>15224295.41</v>
      </c>
      <c r="F345" s="163">
        <v>14151484.289999999</v>
      </c>
      <c r="G345" s="162">
        <v>14151484.289999999</v>
      </c>
    </row>
    <row r="346" spans="1:7" ht="25.5" outlineLevel="2" x14ac:dyDescent="0.25">
      <c r="A346" s="161" t="s">
        <v>1166</v>
      </c>
      <c r="B346" s="159"/>
      <c r="C346" s="160" t="s">
        <v>1165</v>
      </c>
      <c r="D346" s="159"/>
      <c r="E346" s="158">
        <v>15224295.41</v>
      </c>
      <c r="F346" s="158">
        <v>14151484.289999999</v>
      </c>
      <c r="G346" s="157">
        <v>14151484.289999999</v>
      </c>
    </row>
    <row r="347" spans="1:7" ht="25.5" outlineLevel="3" x14ac:dyDescent="0.25">
      <c r="A347" s="156" t="s">
        <v>431</v>
      </c>
      <c r="B347" s="154"/>
      <c r="C347" s="155" t="s">
        <v>1164</v>
      </c>
      <c r="D347" s="154"/>
      <c r="E347" s="153">
        <v>205000</v>
      </c>
      <c r="F347" s="153">
        <v>0</v>
      </c>
      <c r="G347" s="152">
        <v>0</v>
      </c>
    </row>
    <row r="348" spans="1:7" ht="38.25" outlineLevel="4" x14ac:dyDescent="0.25">
      <c r="A348" s="151" t="s">
        <v>542</v>
      </c>
      <c r="B348" s="149"/>
      <c r="C348" s="150" t="s">
        <v>1164</v>
      </c>
      <c r="D348" s="150" t="s">
        <v>541</v>
      </c>
      <c r="E348" s="148">
        <v>205000</v>
      </c>
      <c r="F348" s="148">
        <v>0</v>
      </c>
      <c r="G348" s="147">
        <v>0</v>
      </c>
    </row>
    <row r="349" spans="1:7" ht="38.25" outlineLevel="3" x14ac:dyDescent="0.25">
      <c r="A349" s="156" t="s">
        <v>1163</v>
      </c>
      <c r="B349" s="154"/>
      <c r="C349" s="155" t="s">
        <v>1162</v>
      </c>
      <c r="D349" s="154"/>
      <c r="E349" s="153">
        <v>15019295.41</v>
      </c>
      <c r="F349" s="153">
        <v>14151484.289999999</v>
      </c>
      <c r="G349" s="152">
        <v>14151484.289999999</v>
      </c>
    </row>
    <row r="350" spans="1:7" ht="38.25" outlineLevel="4" x14ac:dyDescent="0.25">
      <c r="A350" s="151" t="s">
        <v>542</v>
      </c>
      <c r="B350" s="149"/>
      <c r="C350" s="150" t="s">
        <v>1162</v>
      </c>
      <c r="D350" s="150" t="s">
        <v>541</v>
      </c>
      <c r="E350" s="148">
        <v>15003295.41</v>
      </c>
      <c r="F350" s="148">
        <v>14151484.289999999</v>
      </c>
      <c r="G350" s="147">
        <v>14151484.289999999</v>
      </c>
    </row>
    <row r="351" spans="1:7" outlineLevel="4" x14ac:dyDescent="0.25">
      <c r="A351" s="151" t="s">
        <v>442</v>
      </c>
      <c r="B351" s="149"/>
      <c r="C351" s="150" t="s">
        <v>1162</v>
      </c>
      <c r="D351" s="150" t="s">
        <v>440</v>
      </c>
      <c r="E351" s="148">
        <v>16000</v>
      </c>
      <c r="F351" s="148">
        <v>0</v>
      </c>
      <c r="G351" s="147">
        <v>0</v>
      </c>
    </row>
    <row r="352" spans="1:7" ht="30.75" thickBot="1" x14ac:dyDescent="0.3">
      <c r="A352" s="171" t="s">
        <v>638</v>
      </c>
      <c r="B352" s="169"/>
      <c r="C352" s="170" t="s">
        <v>637</v>
      </c>
      <c r="D352" s="169"/>
      <c r="E352" s="168">
        <v>216579842.19999999</v>
      </c>
      <c r="F352" s="168">
        <v>188530639.11000001</v>
      </c>
      <c r="G352" s="167">
        <v>186292507.38</v>
      </c>
    </row>
    <row r="353" spans="1:7" ht="25.5" outlineLevel="2" x14ac:dyDescent="0.25">
      <c r="A353" s="161" t="s">
        <v>703</v>
      </c>
      <c r="B353" s="159"/>
      <c r="C353" s="160" t="s">
        <v>702</v>
      </c>
      <c r="D353" s="159"/>
      <c r="E353" s="158">
        <v>46949508.969999999</v>
      </c>
      <c r="F353" s="158">
        <v>46604125.380000003</v>
      </c>
      <c r="G353" s="157">
        <v>46604125.380000003</v>
      </c>
    </row>
    <row r="354" spans="1:7" ht="25.5" outlineLevel="3" x14ac:dyDescent="0.25">
      <c r="A354" s="156" t="s">
        <v>431</v>
      </c>
      <c r="B354" s="154"/>
      <c r="C354" s="155" t="s">
        <v>701</v>
      </c>
      <c r="D354" s="154"/>
      <c r="E354" s="153">
        <v>424000</v>
      </c>
      <c r="F354" s="153">
        <v>0</v>
      </c>
      <c r="G354" s="152">
        <v>0</v>
      </c>
    </row>
    <row r="355" spans="1:7" ht="25.5" outlineLevel="4" x14ac:dyDescent="0.25">
      <c r="A355" s="151" t="s">
        <v>411</v>
      </c>
      <c r="B355" s="149"/>
      <c r="C355" s="150" t="s">
        <v>701</v>
      </c>
      <c r="D355" s="150" t="s">
        <v>408</v>
      </c>
      <c r="E355" s="148">
        <v>424000</v>
      </c>
      <c r="F355" s="148">
        <v>0</v>
      </c>
      <c r="G355" s="147">
        <v>0</v>
      </c>
    </row>
    <row r="356" spans="1:7" outlineLevel="3" x14ac:dyDescent="0.25">
      <c r="A356" s="156" t="s">
        <v>700</v>
      </c>
      <c r="B356" s="154"/>
      <c r="C356" s="155" t="s">
        <v>699</v>
      </c>
      <c r="D356" s="154"/>
      <c r="E356" s="153">
        <v>8056328.7199999997</v>
      </c>
      <c r="F356" s="153">
        <v>7943092.2400000002</v>
      </c>
      <c r="G356" s="152">
        <v>7943092.2400000002</v>
      </c>
    </row>
    <row r="357" spans="1:7" ht="25.5" outlineLevel="4" x14ac:dyDescent="0.25">
      <c r="A357" s="151" t="s">
        <v>411</v>
      </c>
      <c r="B357" s="149"/>
      <c r="C357" s="150" t="s">
        <v>699</v>
      </c>
      <c r="D357" s="150" t="s">
        <v>408</v>
      </c>
      <c r="E357" s="148">
        <v>8056328.7199999997</v>
      </c>
      <c r="F357" s="148">
        <v>7943092.2400000002</v>
      </c>
      <c r="G357" s="147">
        <v>7943092.2400000002</v>
      </c>
    </row>
    <row r="358" spans="1:7" ht="25.5" outlineLevel="3" x14ac:dyDescent="0.25">
      <c r="A358" s="156" t="s">
        <v>698</v>
      </c>
      <c r="B358" s="154"/>
      <c r="C358" s="155" t="s">
        <v>697</v>
      </c>
      <c r="D358" s="154"/>
      <c r="E358" s="153">
        <v>135600</v>
      </c>
      <c r="F358" s="153">
        <v>65600</v>
      </c>
      <c r="G358" s="152">
        <v>65600</v>
      </c>
    </row>
    <row r="359" spans="1:7" ht="25.5" outlineLevel="4" x14ac:dyDescent="0.25">
      <c r="A359" s="151" t="s">
        <v>411</v>
      </c>
      <c r="B359" s="149"/>
      <c r="C359" s="150" t="s">
        <v>697</v>
      </c>
      <c r="D359" s="150" t="s">
        <v>408</v>
      </c>
      <c r="E359" s="148">
        <v>135600</v>
      </c>
      <c r="F359" s="148">
        <v>65600</v>
      </c>
      <c r="G359" s="147">
        <v>65600</v>
      </c>
    </row>
    <row r="360" spans="1:7" ht="25.5" outlineLevel="3" x14ac:dyDescent="0.25">
      <c r="A360" s="156" t="s">
        <v>696</v>
      </c>
      <c r="B360" s="154"/>
      <c r="C360" s="155" t="s">
        <v>695</v>
      </c>
      <c r="D360" s="154"/>
      <c r="E360" s="153">
        <v>194923.33</v>
      </c>
      <c r="F360" s="153">
        <v>0</v>
      </c>
      <c r="G360" s="152">
        <v>0</v>
      </c>
    </row>
    <row r="361" spans="1:7" ht="25.5" outlineLevel="4" x14ac:dyDescent="0.25">
      <c r="A361" s="151" t="s">
        <v>411</v>
      </c>
      <c r="B361" s="149"/>
      <c r="C361" s="150" t="s">
        <v>695</v>
      </c>
      <c r="D361" s="150" t="s">
        <v>408</v>
      </c>
      <c r="E361" s="148">
        <v>194923.33</v>
      </c>
      <c r="F361" s="148">
        <v>0</v>
      </c>
      <c r="G361" s="147">
        <v>0</v>
      </c>
    </row>
    <row r="362" spans="1:7" ht="25.5" outlineLevel="3" x14ac:dyDescent="0.25">
      <c r="A362" s="156" t="s">
        <v>116</v>
      </c>
      <c r="B362" s="154"/>
      <c r="C362" s="155" t="s">
        <v>694</v>
      </c>
      <c r="D362" s="154"/>
      <c r="E362" s="153">
        <v>340252</v>
      </c>
      <c r="F362" s="153">
        <v>340252</v>
      </c>
      <c r="G362" s="152">
        <v>340252</v>
      </c>
    </row>
    <row r="363" spans="1:7" ht="25.5" outlineLevel="4" x14ac:dyDescent="0.25">
      <c r="A363" s="151" t="s">
        <v>411</v>
      </c>
      <c r="B363" s="149"/>
      <c r="C363" s="150" t="s">
        <v>694</v>
      </c>
      <c r="D363" s="150" t="s">
        <v>408</v>
      </c>
      <c r="E363" s="148">
        <v>340252</v>
      </c>
      <c r="F363" s="148">
        <v>340252</v>
      </c>
      <c r="G363" s="147">
        <v>340252</v>
      </c>
    </row>
    <row r="364" spans="1:7" ht="38.25" outlineLevel="3" x14ac:dyDescent="0.25">
      <c r="A364" s="156" t="s">
        <v>693</v>
      </c>
      <c r="B364" s="154"/>
      <c r="C364" s="155" t="s">
        <v>692</v>
      </c>
      <c r="D364" s="154"/>
      <c r="E364" s="153">
        <v>63917.78</v>
      </c>
      <c r="F364" s="153">
        <v>0</v>
      </c>
      <c r="G364" s="152">
        <v>0</v>
      </c>
    </row>
    <row r="365" spans="1:7" ht="25.5" outlineLevel="4" x14ac:dyDescent="0.25">
      <c r="A365" s="151" t="s">
        <v>411</v>
      </c>
      <c r="B365" s="149"/>
      <c r="C365" s="150" t="s">
        <v>692</v>
      </c>
      <c r="D365" s="150" t="s">
        <v>408</v>
      </c>
      <c r="E365" s="148">
        <v>63917.78</v>
      </c>
      <c r="F365" s="148">
        <v>0</v>
      </c>
      <c r="G365" s="147">
        <v>0</v>
      </c>
    </row>
    <row r="366" spans="1:7" ht="38.25" outlineLevel="3" x14ac:dyDescent="0.25">
      <c r="A366" s="156" t="s">
        <v>427</v>
      </c>
      <c r="B366" s="154"/>
      <c r="C366" s="155" t="s">
        <v>691</v>
      </c>
      <c r="D366" s="154"/>
      <c r="E366" s="153">
        <v>37553679.140000001</v>
      </c>
      <c r="F366" s="153">
        <v>38074373.140000001</v>
      </c>
      <c r="G366" s="152">
        <v>38074373.140000001</v>
      </c>
    </row>
    <row r="367" spans="1:7" ht="25.5" outlineLevel="4" x14ac:dyDescent="0.25">
      <c r="A367" s="151" t="s">
        <v>411</v>
      </c>
      <c r="B367" s="149"/>
      <c r="C367" s="150" t="s">
        <v>691</v>
      </c>
      <c r="D367" s="150" t="s">
        <v>408</v>
      </c>
      <c r="E367" s="148">
        <v>37553679.140000001</v>
      </c>
      <c r="F367" s="148">
        <v>38074373.140000001</v>
      </c>
      <c r="G367" s="147">
        <v>38074373.140000001</v>
      </c>
    </row>
    <row r="368" spans="1:7" ht="25.5" outlineLevel="3" x14ac:dyDescent="0.25">
      <c r="A368" s="156" t="s">
        <v>593</v>
      </c>
      <c r="B368" s="154"/>
      <c r="C368" s="155" t="s">
        <v>690</v>
      </c>
      <c r="D368" s="154"/>
      <c r="E368" s="153">
        <v>180808</v>
      </c>
      <c r="F368" s="153">
        <v>180808</v>
      </c>
      <c r="G368" s="152">
        <v>180808</v>
      </c>
    </row>
    <row r="369" spans="1:7" ht="25.5" outlineLevel="4" x14ac:dyDescent="0.25">
      <c r="A369" s="151" t="s">
        <v>411</v>
      </c>
      <c r="B369" s="149"/>
      <c r="C369" s="150" t="s">
        <v>690</v>
      </c>
      <c r="D369" s="150" t="s">
        <v>408</v>
      </c>
      <c r="E369" s="148">
        <v>180808</v>
      </c>
      <c r="F369" s="148">
        <v>180808</v>
      </c>
      <c r="G369" s="147">
        <v>180808</v>
      </c>
    </row>
    <row r="370" spans="1:7" outlineLevel="2" x14ac:dyDescent="0.25">
      <c r="A370" s="161" t="s">
        <v>636</v>
      </c>
      <c r="B370" s="159"/>
      <c r="C370" s="160" t="s">
        <v>635</v>
      </c>
      <c r="D370" s="159"/>
      <c r="E370" s="158">
        <v>98291433.829999998</v>
      </c>
      <c r="F370" s="158">
        <v>90660928.540000007</v>
      </c>
      <c r="G370" s="157">
        <v>90922796.810000002</v>
      </c>
    </row>
    <row r="371" spans="1:7" ht="25.5" outlineLevel="3" x14ac:dyDescent="0.25">
      <c r="A371" s="156" t="s">
        <v>431</v>
      </c>
      <c r="B371" s="154"/>
      <c r="C371" s="155" t="s">
        <v>634</v>
      </c>
      <c r="D371" s="154"/>
      <c r="E371" s="153">
        <v>487300</v>
      </c>
      <c r="F371" s="153">
        <v>0</v>
      </c>
      <c r="G371" s="152">
        <v>0</v>
      </c>
    </row>
    <row r="372" spans="1:7" ht="25.5" outlineLevel="4" x14ac:dyDescent="0.25">
      <c r="A372" s="151" t="s">
        <v>411</v>
      </c>
      <c r="B372" s="149"/>
      <c r="C372" s="150" t="s">
        <v>634</v>
      </c>
      <c r="D372" s="150" t="s">
        <v>408</v>
      </c>
      <c r="E372" s="148">
        <v>487300</v>
      </c>
      <c r="F372" s="148">
        <v>0</v>
      </c>
      <c r="G372" s="147">
        <v>0</v>
      </c>
    </row>
    <row r="373" spans="1:7" ht="25.5" outlineLevel="3" x14ac:dyDescent="0.25">
      <c r="A373" s="156" t="s">
        <v>633</v>
      </c>
      <c r="B373" s="154"/>
      <c r="C373" s="155" t="s">
        <v>632</v>
      </c>
      <c r="D373" s="154"/>
      <c r="E373" s="153">
        <v>10141697.15</v>
      </c>
      <c r="F373" s="153">
        <v>10141697.15</v>
      </c>
      <c r="G373" s="152">
        <v>10141697.15</v>
      </c>
    </row>
    <row r="374" spans="1:7" ht="25.5" outlineLevel="4" x14ac:dyDescent="0.25">
      <c r="A374" s="151" t="s">
        <v>411</v>
      </c>
      <c r="B374" s="149"/>
      <c r="C374" s="150" t="s">
        <v>632</v>
      </c>
      <c r="D374" s="150" t="s">
        <v>408</v>
      </c>
      <c r="E374" s="148">
        <v>10141697.15</v>
      </c>
      <c r="F374" s="148">
        <v>10141697.15</v>
      </c>
      <c r="G374" s="147">
        <v>10141697.15</v>
      </c>
    </row>
    <row r="375" spans="1:7" outlineLevel="3" x14ac:dyDescent="0.25">
      <c r="A375" s="156" t="s">
        <v>631</v>
      </c>
      <c r="B375" s="154"/>
      <c r="C375" s="155" t="s">
        <v>630</v>
      </c>
      <c r="D375" s="154"/>
      <c r="E375" s="153">
        <v>4605525.2</v>
      </c>
      <c r="F375" s="153">
        <v>2283622.1</v>
      </c>
      <c r="G375" s="152">
        <v>2283622.1</v>
      </c>
    </row>
    <row r="376" spans="1:7" ht="25.5" outlineLevel="4" x14ac:dyDescent="0.25">
      <c r="A376" s="151" t="s">
        <v>411</v>
      </c>
      <c r="B376" s="149"/>
      <c r="C376" s="150" t="s">
        <v>630</v>
      </c>
      <c r="D376" s="150" t="s">
        <v>408</v>
      </c>
      <c r="E376" s="148">
        <v>4605525.2</v>
      </c>
      <c r="F376" s="148">
        <v>2283622.1</v>
      </c>
      <c r="G376" s="147">
        <v>2283622.1</v>
      </c>
    </row>
    <row r="377" spans="1:7" ht="25.5" outlineLevel="3" x14ac:dyDescent="0.25">
      <c r="A377" s="156" t="s">
        <v>629</v>
      </c>
      <c r="B377" s="154"/>
      <c r="C377" s="155" t="s">
        <v>628</v>
      </c>
      <c r="D377" s="154"/>
      <c r="E377" s="153">
        <v>3116142.19</v>
      </c>
      <c r="F377" s="153">
        <v>0</v>
      </c>
      <c r="G377" s="152">
        <v>0</v>
      </c>
    </row>
    <row r="378" spans="1:7" outlineLevel="4" x14ac:dyDescent="0.25">
      <c r="A378" s="151" t="s">
        <v>442</v>
      </c>
      <c r="B378" s="149"/>
      <c r="C378" s="150" t="s">
        <v>628</v>
      </c>
      <c r="D378" s="150" t="s">
        <v>440</v>
      </c>
      <c r="E378" s="148">
        <v>3116142.19</v>
      </c>
      <c r="F378" s="148">
        <v>0</v>
      </c>
      <c r="G378" s="147">
        <v>0</v>
      </c>
    </row>
    <row r="379" spans="1:7" ht="25.5" outlineLevel="3" x14ac:dyDescent="0.25">
      <c r="A379" s="156" t="s">
        <v>627</v>
      </c>
      <c r="B379" s="154"/>
      <c r="C379" s="155" t="s">
        <v>626</v>
      </c>
      <c r="D379" s="154"/>
      <c r="E379" s="153">
        <v>331500</v>
      </c>
      <c r="F379" s="153">
        <v>0</v>
      </c>
      <c r="G379" s="152">
        <v>0</v>
      </c>
    </row>
    <row r="380" spans="1:7" outlineLevel="4" x14ac:dyDescent="0.25">
      <c r="A380" s="151" t="s">
        <v>442</v>
      </c>
      <c r="B380" s="149"/>
      <c r="C380" s="150" t="s">
        <v>626</v>
      </c>
      <c r="D380" s="150" t="s">
        <v>440</v>
      </c>
      <c r="E380" s="148">
        <v>331500</v>
      </c>
      <c r="F380" s="148">
        <v>0</v>
      </c>
      <c r="G380" s="147">
        <v>0</v>
      </c>
    </row>
    <row r="381" spans="1:7" ht="25.5" outlineLevel="3" x14ac:dyDescent="0.25">
      <c r="A381" s="156" t="s">
        <v>116</v>
      </c>
      <c r="B381" s="154"/>
      <c r="C381" s="155" t="s">
        <v>625</v>
      </c>
      <c r="D381" s="154"/>
      <c r="E381" s="153">
        <v>369175</v>
      </c>
      <c r="F381" s="153">
        <v>369175</v>
      </c>
      <c r="G381" s="152">
        <v>369175</v>
      </c>
    </row>
    <row r="382" spans="1:7" ht="25.5" outlineLevel="4" x14ac:dyDescent="0.25">
      <c r="A382" s="151" t="s">
        <v>411</v>
      </c>
      <c r="B382" s="149"/>
      <c r="C382" s="150" t="s">
        <v>625</v>
      </c>
      <c r="D382" s="150" t="s">
        <v>408</v>
      </c>
      <c r="E382" s="148">
        <v>369175</v>
      </c>
      <c r="F382" s="148">
        <v>369175</v>
      </c>
      <c r="G382" s="147">
        <v>369175</v>
      </c>
    </row>
    <row r="383" spans="1:7" ht="25.5" outlineLevel="3" x14ac:dyDescent="0.25">
      <c r="A383" s="156" t="s">
        <v>624</v>
      </c>
      <c r="B383" s="154"/>
      <c r="C383" s="155" t="s">
        <v>623</v>
      </c>
      <c r="D383" s="154"/>
      <c r="E383" s="153">
        <v>1595712.1</v>
      </c>
      <c r="F383" s="153">
        <v>222052.1</v>
      </c>
      <c r="G383" s="152">
        <v>483920.37</v>
      </c>
    </row>
    <row r="384" spans="1:7" outlineLevel="4" x14ac:dyDescent="0.25">
      <c r="A384" s="151" t="s">
        <v>442</v>
      </c>
      <c r="B384" s="149"/>
      <c r="C384" s="150" t="s">
        <v>623</v>
      </c>
      <c r="D384" s="150" t="s">
        <v>440</v>
      </c>
      <c r="E384" s="148">
        <v>1595712.1</v>
      </c>
      <c r="F384" s="148">
        <v>222052.1</v>
      </c>
      <c r="G384" s="147">
        <v>483920.37</v>
      </c>
    </row>
    <row r="385" spans="1:7" ht="38.25" outlineLevel="3" x14ac:dyDescent="0.25">
      <c r="A385" s="156" t="s">
        <v>427</v>
      </c>
      <c r="B385" s="154"/>
      <c r="C385" s="155" t="s">
        <v>622</v>
      </c>
      <c r="D385" s="154"/>
      <c r="E385" s="153">
        <v>77448203.189999998</v>
      </c>
      <c r="F385" s="153">
        <v>77448203.189999998</v>
      </c>
      <c r="G385" s="152">
        <v>77448203.189999998</v>
      </c>
    </row>
    <row r="386" spans="1:7" ht="25.5" outlineLevel="4" x14ac:dyDescent="0.25">
      <c r="A386" s="151" t="s">
        <v>411</v>
      </c>
      <c r="B386" s="149"/>
      <c r="C386" s="150" t="s">
        <v>622</v>
      </c>
      <c r="D386" s="150" t="s">
        <v>408</v>
      </c>
      <c r="E386" s="148">
        <v>77448203.189999998</v>
      </c>
      <c r="F386" s="148">
        <v>77448203.189999998</v>
      </c>
      <c r="G386" s="147">
        <v>77448203.189999998</v>
      </c>
    </row>
    <row r="387" spans="1:7" ht="25.5" outlineLevel="3" x14ac:dyDescent="0.25">
      <c r="A387" s="156" t="s">
        <v>593</v>
      </c>
      <c r="B387" s="154"/>
      <c r="C387" s="155" t="s">
        <v>621</v>
      </c>
      <c r="D387" s="154"/>
      <c r="E387" s="153">
        <v>196179</v>
      </c>
      <c r="F387" s="153">
        <v>196179</v>
      </c>
      <c r="G387" s="152">
        <v>196179</v>
      </c>
    </row>
    <row r="388" spans="1:7" ht="25.5" outlineLevel="4" x14ac:dyDescent="0.25">
      <c r="A388" s="151" t="s">
        <v>411</v>
      </c>
      <c r="B388" s="149"/>
      <c r="C388" s="150" t="s">
        <v>621</v>
      </c>
      <c r="D388" s="150" t="s">
        <v>408</v>
      </c>
      <c r="E388" s="148">
        <v>196179</v>
      </c>
      <c r="F388" s="148">
        <v>196179</v>
      </c>
      <c r="G388" s="147">
        <v>196179</v>
      </c>
    </row>
    <row r="389" spans="1:7" outlineLevel="2" x14ac:dyDescent="0.25">
      <c r="A389" s="161" t="s">
        <v>620</v>
      </c>
      <c r="B389" s="159"/>
      <c r="C389" s="160" t="s">
        <v>619</v>
      </c>
      <c r="D389" s="159"/>
      <c r="E389" s="158">
        <v>11091143.310000001</v>
      </c>
      <c r="F389" s="158">
        <v>10338255.24</v>
      </c>
      <c r="G389" s="157">
        <v>10338255.24</v>
      </c>
    </row>
    <row r="390" spans="1:7" ht="25.5" outlineLevel="3" x14ac:dyDescent="0.25">
      <c r="A390" s="156" t="s">
        <v>431</v>
      </c>
      <c r="B390" s="154"/>
      <c r="C390" s="155" t="s">
        <v>618</v>
      </c>
      <c r="D390" s="154"/>
      <c r="E390" s="153">
        <v>185000</v>
      </c>
      <c r="F390" s="153">
        <v>0</v>
      </c>
      <c r="G390" s="152">
        <v>0</v>
      </c>
    </row>
    <row r="391" spans="1:7" ht="25.5" outlineLevel="4" x14ac:dyDescent="0.25">
      <c r="A391" s="151" t="s">
        <v>411</v>
      </c>
      <c r="B391" s="149"/>
      <c r="C391" s="150" t="s">
        <v>618</v>
      </c>
      <c r="D391" s="150" t="s">
        <v>408</v>
      </c>
      <c r="E391" s="148">
        <v>185000</v>
      </c>
      <c r="F391" s="148">
        <v>0</v>
      </c>
      <c r="G391" s="147">
        <v>0</v>
      </c>
    </row>
    <row r="392" spans="1:7" ht="25.5" outlineLevel="3" x14ac:dyDescent="0.25">
      <c r="A392" s="156" t="s">
        <v>617</v>
      </c>
      <c r="B392" s="154"/>
      <c r="C392" s="155" t="s">
        <v>616</v>
      </c>
      <c r="D392" s="154"/>
      <c r="E392" s="153">
        <v>903261.63</v>
      </c>
      <c r="F392" s="153">
        <v>784132.66</v>
      </c>
      <c r="G392" s="152">
        <v>784132.66</v>
      </c>
    </row>
    <row r="393" spans="1:7" ht="25.5" outlineLevel="4" x14ac:dyDescent="0.25">
      <c r="A393" s="151" t="s">
        <v>411</v>
      </c>
      <c r="B393" s="149"/>
      <c r="C393" s="150" t="s">
        <v>616</v>
      </c>
      <c r="D393" s="150" t="s">
        <v>408</v>
      </c>
      <c r="E393" s="148">
        <v>903261.63</v>
      </c>
      <c r="F393" s="148">
        <v>784132.66</v>
      </c>
      <c r="G393" s="147">
        <v>784132.66</v>
      </c>
    </row>
    <row r="394" spans="1:7" ht="25.5" outlineLevel="3" x14ac:dyDescent="0.25">
      <c r="A394" s="156" t="s">
        <v>615</v>
      </c>
      <c r="B394" s="154"/>
      <c r="C394" s="155" t="s">
        <v>614</v>
      </c>
      <c r="D394" s="154"/>
      <c r="E394" s="153">
        <v>138170</v>
      </c>
      <c r="F394" s="153">
        <v>0</v>
      </c>
      <c r="G394" s="152">
        <v>0</v>
      </c>
    </row>
    <row r="395" spans="1:7" outlineLevel="4" x14ac:dyDescent="0.25">
      <c r="A395" s="151" t="s">
        <v>442</v>
      </c>
      <c r="B395" s="149"/>
      <c r="C395" s="150" t="s">
        <v>614</v>
      </c>
      <c r="D395" s="150" t="s">
        <v>440</v>
      </c>
      <c r="E395" s="148">
        <v>38170</v>
      </c>
      <c r="F395" s="148">
        <v>0</v>
      </c>
      <c r="G395" s="147">
        <v>0</v>
      </c>
    </row>
    <row r="396" spans="1:7" ht="25.5" outlineLevel="4" x14ac:dyDescent="0.25">
      <c r="A396" s="151" t="s">
        <v>411</v>
      </c>
      <c r="B396" s="149"/>
      <c r="C396" s="150" t="s">
        <v>614</v>
      </c>
      <c r="D396" s="150" t="s">
        <v>408</v>
      </c>
      <c r="E396" s="148">
        <v>100000</v>
      </c>
      <c r="F396" s="148">
        <v>0</v>
      </c>
      <c r="G396" s="147">
        <v>0</v>
      </c>
    </row>
    <row r="397" spans="1:7" outlineLevel="3" x14ac:dyDescent="0.25">
      <c r="A397" s="156" t="s">
        <v>613</v>
      </c>
      <c r="B397" s="154"/>
      <c r="C397" s="155" t="s">
        <v>612</v>
      </c>
      <c r="D397" s="154"/>
      <c r="E397" s="153">
        <v>379937.1</v>
      </c>
      <c r="F397" s="153">
        <v>69348</v>
      </c>
      <c r="G397" s="152">
        <v>69348</v>
      </c>
    </row>
    <row r="398" spans="1:7" ht="25.5" outlineLevel="4" x14ac:dyDescent="0.25">
      <c r="A398" s="151" t="s">
        <v>411</v>
      </c>
      <c r="B398" s="149"/>
      <c r="C398" s="150" t="s">
        <v>612</v>
      </c>
      <c r="D398" s="150" t="s">
        <v>408</v>
      </c>
      <c r="E398" s="148">
        <v>379937.1</v>
      </c>
      <c r="F398" s="148">
        <v>69348</v>
      </c>
      <c r="G398" s="147">
        <v>69348</v>
      </c>
    </row>
    <row r="399" spans="1:7" outlineLevel="3" x14ac:dyDescent="0.25">
      <c r="A399" s="156" t="s">
        <v>611</v>
      </c>
      <c r="B399" s="154"/>
      <c r="C399" s="155" t="s">
        <v>610</v>
      </c>
      <c r="D399" s="154"/>
      <c r="E399" s="153">
        <v>24716</v>
      </c>
      <c r="F399" s="153">
        <v>24716</v>
      </c>
      <c r="G399" s="152">
        <v>24716</v>
      </c>
    </row>
    <row r="400" spans="1:7" ht="25.5" outlineLevel="4" x14ac:dyDescent="0.25">
      <c r="A400" s="151" t="s">
        <v>411</v>
      </c>
      <c r="B400" s="149"/>
      <c r="C400" s="150" t="s">
        <v>610</v>
      </c>
      <c r="D400" s="150" t="s">
        <v>408</v>
      </c>
      <c r="E400" s="148">
        <v>24716</v>
      </c>
      <c r="F400" s="148">
        <v>24716</v>
      </c>
      <c r="G400" s="147">
        <v>24716</v>
      </c>
    </row>
    <row r="401" spans="1:7" ht="38.25" outlineLevel="3" x14ac:dyDescent="0.25">
      <c r="A401" s="156" t="s">
        <v>427</v>
      </c>
      <c r="B401" s="154"/>
      <c r="C401" s="155" t="s">
        <v>609</v>
      </c>
      <c r="D401" s="154"/>
      <c r="E401" s="153">
        <v>9460058.5800000001</v>
      </c>
      <c r="F401" s="153">
        <v>9460058.5800000001</v>
      </c>
      <c r="G401" s="152">
        <v>9460058.5800000001</v>
      </c>
    </row>
    <row r="402" spans="1:7" ht="25.5" outlineLevel="4" x14ac:dyDescent="0.25">
      <c r="A402" s="151" t="s">
        <v>411</v>
      </c>
      <c r="B402" s="149"/>
      <c r="C402" s="150" t="s">
        <v>609</v>
      </c>
      <c r="D402" s="150" t="s">
        <v>408</v>
      </c>
      <c r="E402" s="148">
        <v>9460058.5800000001</v>
      </c>
      <c r="F402" s="148">
        <v>9460058.5800000001</v>
      </c>
      <c r="G402" s="147">
        <v>9460058.5800000001</v>
      </c>
    </row>
    <row r="403" spans="1:7" outlineLevel="2" x14ac:dyDescent="0.25">
      <c r="A403" s="161" t="s">
        <v>608</v>
      </c>
      <c r="B403" s="159"/>
      <c r="C403" s="160" t="s">
        <v>607</v>
      </c>
      <c r="D403" s="159"/>
      <c r="E403" s="158">
        <v>36810449.030000001</v>
      </c>
      <c r="F403" s="158">
        <v>36016991.560000002</v>
      </c>
      <c r="G403" s="157">
        <v>36016991.560000002</v>
      </c>
    </row>
    <row r="404" spans="1:7" ht="25.5" outlineLevel="3" x14ac:dyDescent="0.25">
      <c r="A404" s="156" t="s">
        <v>431</v>
      </c>
      <c r="B404" s="154"/>
      <c r="C404" s="155" t="s">
        <v>606</v>
      </c>
      <c r="D404" s="154"/>
      <c r="E404" s="153">
        <v>202300</v>
      </c>
      <c r="F404" s="153">
        <v>0</v>
      </c>
      <c r="G404" s="152">
        <v>0</v>
      </c>
    </row>
    <row r="405" spans="1:7" ht="25.5" outlineLevel="4" x14ac:dyDescent="0.25">
      <c r="A405" s="151" t="s">
        <v>411</v>
      </c>
      <c r="B405" s="149"/>
      <c r="C405" s="150" t="s">
        <v>606</v>
      </c>
      <c r="D405" s="150" t="s">
        <v>408</v>
      </c>
      <c r="E405" s="148">
        <v>202300</v>
      </c>
      <c r="F405" s="148">
        <v>0</v>
      </c>
      <c r="G405" s="147">
        <v>0</v>
      </c>
    </row>
    <row r="406" spans="1:7" ht="25.5" outlineLevel="3" x14ac:dyDescent="0.25">
      <c r="A406" s="156" t="s">
        <v>605</v>
      </c>
      <c r="B406" s="154"/>
      <c r="C406" s="155" t="s">
        <v>604</v>
      </c>
      <c r="D406" s="154"/>
      <c r="E406" s="153">
        <v>3781810.53</v>
      </c>
      <c r="F406" s="153">
        <v>3781810.53</v>
      </c>
      <c r="G406" s="152">
        <v>3781810.53</v>
      </c>
    </row>
    <row r="407" spans="1:7" ht="25.5" outlineLevel="4" x14ac:dyDescent="0.25">
      <c r="A407" s="151" t="s">
        <v>411</v>
      </c>
      <c r="B407" s="149"/>
      <c r="C407" s="150" t="s">
        <v>604</v>
      </c>
      <c r="D407" s="150" t="s">
        <v>408</v>
      </c>
      <c r="E407" s="148">
        <v>3781810.53</v>
      </c>
      <c r="F407" s="148">
        <v>3781810.53</v>
      </c>
      <c r="G407" s="147">
        <v>3781810.53</v>
      </c>
    </row>
    <row r="408" spans="1:7" ht="25.5" outlineLevel="3" x14ac:dyDescent="0.25">
      <c r="A408" s="156" t="s">
        <v>603</v>
      </c>
      <c r="B408" s="154"/>
      <c r="C408" s="155" t="s">
        <v>602</v>
      </c>
      <c r="D408" s="154"/>
      <c r="E408" s="153">
        <v>401915.67</v>
      </c>
      <c r="F408" s="153">
        <v>0</v>
      </c>
      <c r="G408" s="152">
        <v>0</v>
      </c>
    </row>
    <row r="409" spans="1:7" outlineLevel="4" x14ac:dyDescent="0.25">
      <c r="A409" s="151" t="s">
        <v>442</v>
      </c>
      <c r="B409" s="149"/>
      <c r="C409" s="150" t="s">
        <v>602</v>
      </c>
      <c r="D409" s="150" t="s">
        <v>440</v>
      </c>
      <c r="E409" s="148">
        <v>200249</v>
      </c>
      <c r="F409" s="148">
        <v>0</v>
      </c>
      <c r="G409" s="147">
        <v>0</v>
      </c>
    </row>
    <row r="410" spans="1:7" ht="25.5" outlineLevel="4" x14ac:dyDescent="0.25">
      <c r="A410" s="151" t="s">
        <v>411</v>
      </c>
      <c r="B410" s="149"/>
      <c r="C410" s="150" t="s">
        <v>602</v>
      </c>
      <c r="D410" s="150" t="s">
        <v>408</v>
      </c>
      <c r="E410" s="148">
        <v>201666.67</v>
      </c>
      <c r="F410" s="148">
        <v>0</v>
      </c>
      <c r="G410" s="147">
        <v>0</v>
      </c>
    </row>
    <row r="411" spans="1:7" ht="25.5" outlineLevel="3" x14ac:dyDescent="0.25">
      <c r="A411" s="156" t="s">
        <v>601</v>
      </c>
      <c r="B411" s="154"/>
      <c r="C411" s="155" t="s">
        <v>600</v>
      </c>
      <c r="D411" s="154"/>
      <c r="E411" s="153">
        <v>81131.33</v>
      </c>
      <c r="F411" s="153">
        <v>0</v>
      </c>
      <c r="G411" s="152">
        <v>0</v>
      </c>
    </row>
    <row r="412" spans="1:7" ht="25.5" outlineLevel="4" x14ac:dyDescent="0.25">
      <c r="A412" s="151" t="s">
        <v>411</v>
      </c>
      <c r="B412" s="149"/>
      <c r="C412" s="150" t="s">
        <v>600</v>
      </c>
      <c r="D412" s="150" t="s">
        <v>408</v>
      </c>
      <c r="E412" s="148">
        <v>81131.33</v>
      </c>
      <c r="F412" s="148">
        <v>0</v>
      </c>
      <c r="G412" s="147">
        <v>0</v>
      </c>
    </row>
    <row r="413" spans="1:7" outlineLevel="3" x14ac:dyDescent="0.25">
      <c r="A413" s="156" t="s">
        <v>599</v>
      </c>
      <c r="B413" s="154"/>
      <c r="C413" s="155" t="s">
        <v>598</v>
      </c>
      <c r="D413" s="154"/>
      <c r="E413" s="153">
        <v>7738.44</v>
      </c>
      <c r="F413" s="153">
        <v>0</v>
      </c>
      <c r="G413" s="152">
        <v>0</v>
      </c>
    </row>
    <row r="414" spans="1:7" ht="25.5" outlineLevel="4" x14ac:dyDescent="0.25">
      <c r="A414" s="151" t="s">
        <v>411</v>
      </c>
      <c r="B414" s="149"/>
      <c r="C414" s="150" t="s">
        <v>598</v>
      </c>
      <c r="D414" s="150" t="s">
        <v>408</v>
      </c>
      <c r="E414" s="148">
        <v>7738.44</v>
      </c>
      <c r="F414" s="148">
        <v>0</v>
      </c>
      <c r="G414" s="147">
        <v>0</v>
      </c>
    </row>
    <row r="415" spans="1:7" outlineLevel="3" x14ac:dyDescent="0.25">
      <c r="A415" s="156" t="s">
        <v>597</v>
      </c>
      <c r="B415" s="154"/>
      <c r="C415" s="155" t="s">
        <v>596</v>
      </c>
      <c r="D415" s="154"/>
      <c r="E415" s="153">
        <v>100372.03</v>
      </c>
      <c r="F415" s="153">
        <v>0</v>
      </c>
      <c r="G415" s="152">
        <v>0</v>
      </c>
    </row>
    <row r="416" spans="1:7" ht="25.5" outlineLevel="4" x14ac:dyDescent="0.25">
      <c r="A416" s="151" t="s">
        <v>411</v>
      </c>
      <c r="B416" s="149"/>
      <c r="C416" s="150" t="s">
        <v>596</v>
      </c>
      <c r="D416" s="150" t="s">
        <v>408</v>
      </c>
      <c r="E416" s="148">
        <v>100372.03</v>
      </c>
      <c r="F416" s="148">
        <v>0</v>
      </c>
      <c r="G416" s="147">
        <v>0</v>
      </c>
    </row>
    <row r="417" spans="1:7" ht="25.5" outlineLevel="3" x14ac:dyDescent="0.25">
      <c r="A417" s="156" t="s">
        <v>116</v>
      </c>
      <c r="B417" s="154"/>
      <c r="C417" s="155" t="s">
        <v>595</v>
      </c>
      <c r="D417" s="154"/>
      <c r="E417" s="153">
        <v>126787</v>
      </c>
      <c r="F417" s="153">
        <v>126787</v>
      </c>
      <c r="G417" s="152">
        <v>126787</v>
      </c>
    </row>
    <row r="418" spans="1:7" ht="25.5" outlineLevel="4" x14ac:dyDescent="0.25">
      <c r="A418" s="151" t="s">
        <v>411</v>
      </c>
      <c r="B418" s="149"/>
      <c r="C418" s="150" t="s">
        <v>595</v>
      </c>
      <c r="D418" s="150" t="s">
        <v>408</v>
      </c>
      <c r="E418" s="148">
        <v>126787</v>
      </c>
      <c r="F418" s="148">
        <v>126787</v>
      </c>
      <c r="G418" s="147">
        <v>126787</v>
      </c>
    </row>
    <row r="419" spans="1:7" ht="38.25" outlineLevel="3" x14ac:dyDescent="0.25">
      <c r="A419" s="156" t="s">
        <v>427</v>
      </c>
      <c r="B419" s="154"/>
      <c r="C419" s="155" t="s">
        <v>594</v>
      </c>
      <c r="D419" s="154"/>
      <c r="E419" s="153">
        <v>32041022.030000001</v>
      </c>
      <c r="F419" s="153">
        <v>32041022.030000001</v>
      </c>
      <c r="G419" s="152">
        <v>32041022.030000001</v>
      </c>
    </row>
    <row r="420" spans="1:7" ht="25.5" outlineLevel="4" x14ac:dyDescent="0.25">
      <c r="A420" s="151" t="s">
        <v>411</v>
      </c>
      <c r="B420" s="149"/>
      <c r="C420" s="150" t="s">
        <v>594</v>
      </c>
      <c r="D420" s="150" t="s">
        <v>408</v>
      </c>
      <c r="E420" s="148">
        <v>32041022.030000001</v>
      </c>
      <c r="F420" s="148">
        <v>32041022.030000001</v>
      </c>
      <c r="G420" s="147">
        <v>32041022.030000001</v>
      </c>
    </row>
    <row r="421" spans="1:7" ht="25.5" outlineLevel="3" x14ac:dyDescent="0.25">
      <c r="A421" s="156" t="s">
        <v>593</v>
      </c>
      <c r="B421" s="154"/>
      <c r="C421" s="155" t="s">
        <v>592</v>
      </c>
      <c r="D421" s="154"/>
      <c r="E421" s="153">
        <v>67372</v>
      </c>
      <c r="F421" s="153">
        <v>67372</v>
      </c>
      <c r="G421" s="152">
        <v>67372</v>
      </c>
    </row>
    <row r="422" spans="1:7" ht="25.5" outlineLevel="4" x14ac:dyDescent="0.25">
      <c r="A422" s="151" t="s">
        <v>411</v>
      </c>
      <c r="B422" s="149"/>
      <c r="C422" s="150" t="s">
        <v>592</v>
      </c>
      <c r="D422" s="150" t="s">
        <v>408</v>
      </c>
      <c r="E422" s="148">
        <v>67372</v>
      </c>
      <c r="F422" s="148">
        <v>67372</v>
      </c>
      <c r="G422" s="147">
        <v>67372</v>
      </c>
    </row>
    <row r="423" spans="1:7" ht="25.5" outlineLevel="2" x14ac:dyDescent="0.25">
      <c r="A423" s="161" t="s">
        <v>591</v>
      </c>
      <c r="B423" s="159"/>
      <c r="C423" s="160" t="s">
        <v>590</v>
      </c>
      <c r="D423" s="159"/>
      <c r="E423" s="158">
        <v>2415623.42</v>
      </c>
      <c r="F423" s="158">
        <v>0</v>
      </c>
      <c r="G423" s="157">
        <v>0</v>
      </c>
    </row>
    <row r="424" spans="1:7" ht="25.5" outlineLevel="3" x14ac:dyDescent="0.25">
      <c r="A424" s="156" t="s">
        <v>589</v>
      </c>
      <c r="B424" s="154"/>
      <c r="C424" s="155" t="s">
        <v>588</v>
      </c>
      <c r="D424" s="154"/>
      <c r="E424" s="153">
        <v>2415623.42</v>
      </c>
      <c r="F424" s="153">
        <v>0</v>
      </c>
      <c r="G424" s="152">
        <v>0</v>
      </c>
    </row>
    <row r="425" spans="1:7" outlineLevel="4" x14ac:dyDescent="0.25">
      <c r="A425" s="151" t="s">
        <v>395</v>
      </c>
      <c r="B425" s="149"/>
      <c r="C425" s="150" t="s">
        <v>588</v>
      </c>
      <c r="D425" s="150" t="s">
        <v>392</v>
      </c>
      <c r="E425" s="148">
        <v>2415623.42</v>
      </c>
      <c r="F425" s="148">
        <v>0</v>
      </c>
      <c r="G425" s="147">
        <v>0</v>
      </c>
    </row>
    <row r="426" spans="1:7" ht="25.5" outlineLevel="2" x14ac:dyDescent="0.25">
      <c r="A426" s="161" t="s">
        <v>587</v>
      </c>
      <c r="B426" s="159"/>
      <c r="C426" s="160" t="s">
        <v>586</v>
      </c>
      <c r="D426" s="159"/>
      <c r="E426" s="158">
        <v>18000000</v>
      </c>
      <c r="F426" s="158">
        <v>0</v>
      </c>
      <c r="G426" s="157">
        <v>0</v>
      </c>
    </row>
    <row r="427" spans="1:7" outlineLevel="3" x14ac:dyDescent="0.25">
      <c r="A427" s="156" t="s">
        <v>585</v>
      </c>
      <c r="B427" s="154"/>
      <c r="C427" s="155" t="s">
        <v>584</v>
      </c>
      <c r="D427" s="154"/>
      <c r="E427" s="153">
        <v>11754000</v>
      </c>
      <c r="F427" s="153">
        <v>0</v>
      </c>
      <c r="G427" s="152">
        <v>0</v>
      </c>
    </row>
    <row r="428" spans="1:7" outlineLevel="4" x14ac:dyDescent="0.25">
      <c r="A428" s="151" t="s">
        <v>395</v>
      </c>
      <c r="B428" s="149"/>
      <c r="C428" s="150" t="s">
        <v>584</v>
      </c>
      <c r="D428" s="150" t="s">
        <v>392</v>
      </c>
      <c r="E428" s="148">
        <v>11754000</v>
      </c>
      <c r="F428" s="148">
        <v>0</v>
      </c>
      <c r="G428" s="147">
        <v>0</v>
      </c>
    </row>
    <row r="429" spans="1:7" ht="25.5" outlineLevel="3" x14ac:dyDescent="0.25">
      <c r="A429" s="156" t="s">
        <v>583</v>
      </c>
      <c r="B429" s="154"/>
      <c r="C429" s="155" t="s">
        <v>582</v>
      </c>
      <c r="D429" s="154"/>
      <c r="E429" s="153">
        <v>6246000</v>
      </c>
      <c r="F429" s="153">
        <v>0</v>
      </c>
      <c r="G429" s="152">
        <v>0</v>
      </c>
    </row>
    <row r="430" spans="1:7" outlineLevel="4" x14ac:dyDescent="0.25">
      <c r="A430" s="151" t="s">
        <v>395</v>
      </c>
      <c r="B430" s="149"/>
      <c r="C430" s="150" t="s">
        <v>582</v>
      </c>
      <c r="D430" s="150" t="s">
        <v>392</v>
      </c>
      <c r="E430" s="148">
        <v>6246000</v>
      </c>
      <c r="F430" s="148">
        <v>0</v>
      </c>
      <c r="G430" s="147">
        <v>0</v>
      </c>
    </row>
    <row r="431" spans="1:7" outlineLevel="2" x14ac:dyDescent="0.25">
      <c r="A431" s="161" t="s">
        <v>844</v>
      </c>
      <c r="B431" s="159"/>
      <c r="C431" s="160" t="s">
        <v>843</v>
      </c>
      <c r="D431" s="159"/>
      <c r="E431" s="158">
        <v>2590384.91</v>
      </c>
      <c r="F431" s="158">
        <v>2141953.91</v>
      </c>
      <c r="G431" s="157">
        <v>2141953.91</v>
      </c>
    </row>
    <row r="432" spans="1:7" outlineLevel="3" x14ac:dyDescent="0.25">
      <c r="A432" s="156" t="s">
        <v>842</v>
      </c>
      <c r="B432" s="154"/>
      <c r="C432" s="155" t="s">
        <v>841</v>
      </c>
      <c r="D432" s="154"/>
      <c r="E432" s="153">
        <v>240340</v>
      </c>
      <c r="F432" s="153">
        <v>113440</v>
      </c>
      <c r="G432" s="152">
        <v>113440</v>
      </c>
    </row>
    <row r="433" spans="1:7" outlineLevel="4" x14ac:dyDescent="0.25">
      <c r="A433" s="151" t="s">
        <v>442</v>
      </c>
      <c r="B433" s="149"/>
      <c r="C433" s="150" t="s">
        <v>841</v>
      </c>
      <c r="D433" s="150" t="s">
        <v>440</v>
      </c>
      <c r="E433" s="148">
        <v>240340</v>
      </c>
      <c r="F433" s="148">
        <v>113440</v>
      </c>
      <c r="G433" s="147">
        <v>113440</v>
      </c>
    </row>
    <row r="434" spans="1:7" outlineLevel="3" x14ac:dyDescent="0.25">
      <c r="A434" s="156" t="s">
        <v>840</v>
      </c>
      <c r="B434" s="154"/>
      <c r="C434" s="155" t="s">
        <v>839</v>
      </c>
      <c r="D434" s="154"/>
      <c r="E434" s="153">
        <v>896989</v>
      </c>
      <c r="F434" s="153">
        <v>575458</v>
      </c>
      <c r="G434" s="152">
        <v>575458</v>
      </c>
    </row>
    <row r="435" spans="1:7" outlineLevel="4" x14ac:dyDescent="0.25">
      <c r="A435" s="151" t="s">
        <v>442</v>
      </c>
      <c r="B435" s="149"/>
      <c r="C435" s="150" t="s">
        <v>839</v>
      </c>
      <c r="D435" s="150" t="s">
        <v>440</v>
      </c>
      <c r="E435" s="148">
        <v>896989</v>
      </c>
      <c r="F435" s="148">
        <v>575458</v>
      </c>
      <c r="G435" s="147">
        <v>575458</v>
      </c>
    </row>
    <row r="436" spans="1:7" outlineLevel="3" x14ac:dyDescent="0.25">
      <c r="A436" s="156" t="s">
        <v>838</v>
      </c>
      <c r="B436" s="154"/>
      <c r="C436" s="155" t="s">
        <v>837</v>
      </c>
      <c r="D436" s="154"/>
      <c r="E436" s="153">
        <v>394952.91</v>
      </c>
      <c r="F436" s="153">
        <v>394952.91</v>
      </c>
      <c r="G436" s="152">
        <v>394952.91</v>
      </c>
    </row>
    <row r="437" spans="1:7" outlineLevel="4" x14ac:dyDescent="0.25">
      <c r="A437" s="151" t="s">
        <v>442</v>
      </c>
      <c r="B437" s="149"/>
      <c r="C437" s="150" t="s">
        <v>837</v>
      </c>
      <c r="D437" s="150" t="s">
        <v>440</v>
      </c>
      <c r="E437" s="148">
        <v>394952.91</v>
      </c>
      <c r="F437" s="148">
        <v>394952.91</v>
      </c>
      <c r="G437" s="147">
        <v>394952.91</v>
      </c>
    </row>
    <row r="438" spans="1:7" outlineLevel="3" x14ac:dyDescent="0.25">
      <c r="A438" s="156" t="s">
        <v>836</v>
      </c>
      <c r="B438" s="154"/>
      <c r="C438" s="155" t="s">
        <v>835</v>
      </c>
      <c r="D438" s="154"/>
      <c r="E438" s="153">
        <v>638103</v>
      </c>
      <c r="F438" s="153">
        <v>638103</v>
      </c>
      <c r="G438" s="152">
        <v>638103</v>
      </c>
    </row>
    <row r="439" spans="1:7" outlineLevel="4" x14ac:dyDescent="0.25">
      <c r="A439" s="151" t="s">
        <v>442</v>
      </c>
      <c r="B439" s="149"/>
      <c r="C439" s="150" t="s">
        <v>835</v>
      </c>
      <c r="D439" s="150" t="s">
        <v>440</v>
      </c>
      <c r="E439" s="148">
        <v>638103</v>
      </c>
      <c r="F439" s="148">
        <v>638103</v>
      </c>
      <c r="G439" s="147">
        <v>638103</v>
      </c>
    </row>
    <row r="440" spans="1:7" outlineLevel="3" x14ac:dyDescent="0.25">
      <c r="A440" s="156" t="s">
        <v>834</v>
      </c>
      <c r="B440" s="154"/>
      <c r="C440" s="155" t="s">
        <v>833</v>
      </c>
      <c r="D440" s="154"/>
      <c r="E440" s="153">
        <v>420000</v>
      </c>
      <c r="F440" s="153">
        <v>420000</v>
      </c>
      <c r="G440" s="152">
        <v>420000</v>
      </c>
    </row>
    <row r="441" spans="1:7" outlineLevel="4" x14ac:dyDescent="0.25">
      <c r="A441" s="151" t="s">
        <v>442</v>
      </c>
      <c r="B441" s="149"/>
      <c r="C441" s="150" t="s">
        <v>833</v>
      </c>
      <c r="D441" s="150" t="s">
        <v>440</v>
      </c>
      <c r="E441" s="148">
        <v>420000</v>
      </c>
      <c r="F441" s="148">
        <v>420000</v>
      </c>
      <c r="G441" s="147">
        <v>420000</v>
      </c>
    </row>
    <row r="442" spans="1:7" outlineLevel="2" x14ac:dyDescent="0.25">
      <c r="A442" s="161" t="s">
        <v>648</v>
      </c>
      <c r="B442" s="159"/>
      <c r="C442" s="160" t="s">
        <v>647</v>
      </c>
      <c r="D442" s="159"/>
      <c r="E442" s="158">
        <v>268384.48</v>
      </c>
      <c r="F442" s="158">
        <v>268384.48</v>
      </c>
      <c r="G442" s="157">
        <v>268384.48</v>
      </c>
    </row>
    <row r="443" spans="1:7" outlineLevel="3" x14ac:dyDescent="0.25">
      <c r="A443" s="156" t="s">
        <v>646</v>
      </c>
      <c r="B443" s="154"/>
      <c r="C443" s="155" t="s">
        <v>644</v>
      </c>
      <c r="D443" s="154"/>
      <c r="E443" s="153">
        <v>268384.48</v>
      </c>
      <c r="F443" s="153">
        <v>268384.48</v>
      </c>
      <c r="G443" s="152">
        <v>268384.48</v>
      </c>
    </row>
    <row r="444" spans="1:7" outlineLevel="4" x14ac:dyDescent="0.25">
      <c r="A444" s="151" t="s">
        <v>442</v>
      </c>
      <c r="B444" s="149"/>
      <c r="C444" s="150" t="s">
        <v>644</v>
      </c>
      <c r="D444" s="150" t="s">
        <v>440</v>
      </c>
      <c r="E444" s="148">
        <v>268384.48</v>
      </c>
      <c r="F444" s="148">
        <v>268384.48</v>
      </c>
      <c r="G444" s="147">
        <v>268384.48</v>
      </c>
    </row>
    <row r="445" spans="1:7" outlineLevel="2" x14ac:dyDescent="0.25">
      <c r="A445" s="161" t="s">
        <v>581</v>
      </c>
      <c r="B445" s="159"/>
      <c r="C445" s="160" t="s">
        <v>580</v>
      </c>
      <c r="D445" s="159"/>
      <c r="E445" s="158">
        <v>162914.25</v>
      </c>
      <c r="F445" s="158">
        <v>0</v>
      </c>
      <c r="G445" s="157">
        <v>0</v>
      </c>
    </row>
    <row r="446" spans="1:7" outlineLevel="3" x14ac:dyDescent="0.25">
      <c r="A446" s="156" t="s">
        <v>579</v>
      </c>
      <c r="B446" s="154"/>
      <c r="C446" s="155" t="s">
        <v>578</v>
      </c>
      <c r="D446" s="154"/>
      <c r="E446" s="153">
        <v>162914.25</v>
      </c>
      <c r="F446" s="153">
        <v>0</v>
      </c>
      <c r="G446" s="152">
        <v>0</v>
      </c>
    </row>
    <row r="447" spans="1:7" ht="25.5" outlineLevel="4" x14ac:dyDescent="0.25">
      <c r="A447" s="151" t="s">
        <v>411</v>
      </c>
      <c r="B447" s="149"/>
      <c r="C447" s="150" t="s">
        <v>578</v>
      </c>
      <c r="D447" s="150" t="s">
        <v>408</v>
      </c>
      <c r="E447" s="148">
        <v>162914.25</v>
      </c>
      <c r="F447" s="148">
        <v>0</v>
      </c>
      <c r="G447" s="147">
        <v>0</v>
      </c>
    </row>
    <row r="448" spans="1:7" outlineLevel="2" x14ac:dyDescent="0.25">
      <c r="A448" s="161" t="s">
        <v>577</v>
      </c>
      <c r="B448" s="159"/>
      <c r="C448" s="160" t="s">
        <v>576</v>
      </c>
      <c r="D448" s="159"/>
      <c r="E448" s="158">
        <v>0</v>
      </c>
      <c r="F448" s="158">
        <v>2500000</v>
      </c>
      <c r="G448" s="157">
        <v>0</v>
      </c>
    </row>
    <row r="449" spans="1:7" outlineLevel="3" x14ac:dyDescent="0.25">
      <c r="A449" s="156" t="s">
        <v>575</v>
      </c>
      <c r="B449" s="154"/>
      <c r="C449" s="155" t="s">
        <v>573</v>
      </c>
      <c r="D449" s="154"/>
      <c r="E449" s="153">
        <v>0</v>
      </c>
      <c r="F449" s="153">
        <v>2500000</v>
      </c>
      <c r="G449" s="152">
        <v>0</v>
      </c>
    </row>
    <row r="450" spans="1:7" ht="25.5" outlineLevel="4" x14ac:dyDescent="0.25">
      <c r="A450" s="151" t="s">
        <v>411</v>
      </c>
      <c r="B450" s="149"/>
      <c r="C450" s="150" t="s">
        <v>573</v>
      </c>
      <c r="D450" s="150" t="s">
        <v>408</v>
      </c>
      <c r="E450" s="148">
        <v>0</v>
      </c>
      <c r="F450" s="148">
        <v>2500000</v>
      </c>
      <c r="G450" s="147">
        <v>0</v>
      </c>
    </row>
    <row r="451" spans="1:7" ht="30.75" thickBot="1" x14ac:dyDescent="0.3">
      <c r="A451" s="171" t="s">
        <v>406</v>
      </c>
      <c r="B451" s="169"/>
      <c r="C451" s="170" t="s">
        <v>405</v>
      </c>
      <c r="D451" s="169"/>
      <c r="E451" s="168">
        <v>158157792.5</v>
      </c>
      <c r="F451" s="168">
        <v>125931838.34</v>
      </c>
      <c r="G451" s="167">
        <v>125931838.34</v>
      </c>
    </row>
    <row r="452" spans="1:7" outlineLevel="1" x14ac:dyDescent="0.25">
      <c r="A452" s="166" t="s">
        <v>404</v>
      </c>
      <c r="B452" s="164"/>
      <c r="C452" s="165" t="s">
        <v>403</v>
      </c>
      <c r="D452" s="164"/>
      <c r="E452" s="163">
        <v>43030675.640000001</v>
      </c>
      <c r="F452" s="163">
        <v>20734038.879999999</v>
      </c>
      <c r="G452" s="162">
        <v>20734038.879999999</v>
      </c>
    </row>
    <row r="453" spans="1:7" ht="25.5" outlineLevel="2" x14ac:dyDescent="0.25">
      <c r="A453" s="161" t="s">
        <v>402</v>
      </c>
      <c r="B453" s="159"/>
      <c r="C453" s="160" t="s">
        <v>401</v>
      </c>
      <c r="D453" s="159"/>
      <c r="E453" s="158">
        <v>43030675.640000001</v>
      </c>
      <c r="F453" s="158">
        <v>20734038.879999999</v>
      </c>
      <c r="G453" s="157">
        <v>20734038.879999999</v>
      </c>
    </row>
    <row r="454" spans="1:7" outlineLevel="3" x14ac:dyDescent="0.25">
      <c r="A454" s="156" t="s">
        <v>449</v>
      </c>
      <c r="B454" s="154"/>
      <c r="C454" s="155" t="s">
        <v>448</v>
      </c>
      <c r="D454" s="154"/>
      <c r="E454" s="153">
        <v>26482006.77</v>
      </c>
      <c r="F454" s="153">
        <v>20576360.18</v>
      </c>
      <c r="G454" s="152">
        <v>20576360.18</v>
      </c>
    </row>
    <row r="455" spans="1:7" ht="25.5" outlineLevel="4" x14ac:dyDescent="0.25">
      <c r="A455" s="151" t="s">
        <v>411</v>
      </c>
      <c r="B455" s="149"/>
      <c r="C455" s="150" t="s">
        <v>448</v>
      </c>
      <c r="D455" s="150" t="s">
        <v>408</v>
      </c>
      <c r="E455" s="148">
        <v>26482006.77</v>
      </c>
      <c r="F455" s="148">
        <v>20576360.18</v>
      </c>
      <c r="G455" s="147">
        <v>20576360.18</v>
      </c>
    </row>
    <row r="456" spans="1:7" ht="25.5" outlineLevel="3" x14ac:dyDescent="0.25">
      <c r="A456" s="156" t="s">
        <v>447</v>
      </c>
      <c r="B456" s="154"/>
      <c r="C456" s="155" t="s">
        <v>446</v>
      </c>
      <c r="D456" s="154"/>
      <c r="E456" s="153">
        <v>809296.7</v>
      </c>
      <c r="F456" s="153">
        <v>157678.70000000001</v>
      </c>
      <c r="G456" s="152">
        <v>157678.70000000001</v>
      </c>
    </row>
    <row r="457" spans="1:7" ht="25.5" outlineLevel="4" x14ac:dyDescent="0.25">
      <c r="A457" s="151" t="s">
        <v>411</v>
      </c>
      <c r="B457" s="149"/>
      <c r="C457" s="150" t="s">
        <v>446</v>
      </c>
      <c r="D457" s="150" t="s">
        <v>408</v>
      </c>
      <c r="E457" s="148">
        <v>809296.7</v>
      </c>
      <c r="F457" s="148">
        <v>157678.70000000001</v>
      </c>
      <c r="G457" s="147">
        <v>157678.70000000001</v>
      </c>
    </row>
    <row r="458" spans="1:7" outlineLevel="3" x14ac:dyDescent="0.25">
      <c r="A458" s="156" t="s">
        <v>445</v>
      </c>
      <c r="B458" s="154"/>
      <c r="C458" s="155" t="s">
        <v>444</v>
      </c>
      <c r="D458" s="154"/>
      <c r="E458" s="153">
        <v>3373015.67</v>
      </c>
      <c r="F458" s="153">
        <v>0</v>
      </c>
      <c r="G458" s="152">
        <v>0</v>
      </c>
    </row>
    <row r="459" spans="1:7" ht="25.5" outlineLevel="4" x14ac:dyDescent="0.25">
      <c r="A459" s="151" t="s">
        <v>411</v>
      </c>
      <c r="B459" s="149"/>
      <c r="C459" s="150" t="s">
        <v>444</v>
      </c>
      <c r="D459" s="150" t="s">
        <v>408</v>
      </c>
      <c r="E459" s="148">
        <v>3373015.67</v>
      </c>
      <c r="F459" s="148">
        <v>0</v>
      </c>
      <c r="G459" s="147">
        <v>0</v>
      </c>
    </row>
    <row r="460" spans="1:7" ht="25.5" outlineLevel="3" x14ac:dyDescent="0.25">
      <c r="A460" s="156" t="s">
        <v>400</v>
      </c>
      <c r="B460" s="154"/>
      <c r="C460" s="155" t="s">
        <v>399</v>
      </c>
      <c r="D460" s="154"/>
      <c r="E460" s="153">
        <v>757356.5</v>
      </c>
      <c r="F460" s="153">
        <v>0</v>
      </c>
      <c r="G460" s="152">
        <v>0</v>
      </c>
    </row>
    <row r="461" spans="1:7" outlineLevel="4" x14ac:dyDescent="0.25">
      <c r="A461" s="151" t="s">
        <v>395</v>
      </c>
      <c r="B461" s="149"/>
      <c r="C461" s="150" t="s">
        <v>399</v>
      </c>
      <c r="D461" s="150" t="s">
        <v>392</v>
      </c>
      <c r="E461" s="148">
        <v>757356.5</v>
      </c>
      <c r="F461" s="148">
        <v>0</v>
      </c>
      <c r="G461" s="147">
        <v>0</v>
      </c>
    </row>
    <row r="462" spans="1:7" ht="25.5" outlineLevel="3" x14ac:dyDescent="0.25">
      <c r="A462" s="156" t="s">
        <v>443</v>
      </c>
      <c r="B462" s="154"/>
      <c r="C462" s="155" t="s">
        <v>441</v>
      </c>
      <c r="D462" s="154"/>
      <c r="E462" s="153">
        <v>48000</v>
      </c>
      <c r="F462" s="153">
        <v>0</v>
      </c>
      <c r="G462" s="152">
        <v>0</v>
      </c>
    </row>
    <row r="463" spans="1:7" outlineLevel="4" x14ac:dyDescent="0.25">
      <c r="A463" s="151" t="s">
        <v>442</v>
      </c>
      <c r="B463" s="149"/>
      <c r="C463" s="150" t="s">
        <v>441</v>
      </c>
      <c r="D463" s="150" t="s">
        <v>440</v>
      </c>
      <c r="E463" s="148">
        <v>48000</v>
      </c>
      <c r="F463" s="148">
        <v>0</v>
      </c>
      <c r="G463" s="147">
        <v>0</v>
      </c>
    </row>
    <row r="464" spans="1:7" ht="25.5" outlineLevel="3" x14ac:dyDescent="0.25">
      <c r="A464" s="156" t="s">
        <v>398</v>
      </c>
      <c r="B464" s="154"/>
      <c r="C464" s="155" t="s">
        <v>397</v>
      </c>
      <c r="D464" s="154"/>
      <c r="E464" s="153">
        <v>7549333</v>
      </c>
      <c r="F464" s="153">
        <v>0</v>
      </c>
      <c r="G464" s="152">
        <v>0</v>
      </c>
    </row>
    <row r="465" spans="1:7" outlineLevel="4" x14ac:dyDescent="0.25">
      <c r="A465" s="151" t="s">
        <v>395</v>
      </c>
      <c r="B465" s="149"/>
      <c r="C465" s="150" t="s">
        <v>397</v>
      </c>
      <c r="D465" s="150" t="s">
        <v>392</v>
      </c>
      <c r="E465" s="148">
        <v>7549333</v>
      </c>
      <c r="F465" s="148">
        <v>0</v>
      </c>
      <c r="G465" s="147">
        <v>0</v>
      </c>
    </row>
    <row r="466" spans="1:7" ht="25.5" outlineLevel="3" x14ac:dyDescent="0.25">
      <c r="A466" s="156" t="s">
        <v>396</v>
      </c>
      <c r="B466" s="154"/>
      <c r="C466" s="155" t="s">
        <v>393</v>
      </c>
      <c r="D466" s="154"/>
      <c r="E466" s="153">
        <v>4011667</v>
      </c>
      <c r="F466" s="153">
        <v>0</v>
      </c>
      <c r="G466" s="152">
        <v>0</v>
      </c>
    </row>
    <row r="467" spans="1:7" outlineLevel="4" x14ac:dyDescent="0.25">
      <c r="A467" s="151" t="s">
        <v>395</v>
      </c>
      <c r="B467" s="149"/>
      <c r="C467" s="150" t="s">
        <v>393</v>
      </c>
      <c r="D467" s="150" t="s">
        <v>392</v>
      </c>
      <c r="E467" s="148">
        <v>4011667</v>
      </c>
      <c r="F467" s="148">
        <v>0</v>
      </c>
      <c r="G467" s="147">
        <v>0</v>
      </c>
    </row>
    <row r="468" spans="1:7" outlineLevel="1" x14ac:dyDescent="0.25">
      <c r="A468" s="166" t="s">
        <v>423</v>
      </c>
      <c r="B468" s="164"/>
      <c r="C468" s="165" t="s">
        <v>422</v>
      </c>
      <c r="D468" s="164"/>
      <c r="E468" s="163">
        <v>115127116.86</v>
      </c>
      <c r="F468" s="163">
        <v>105197799.45999999</v>
      </c>
      <c r="G468" s="162">
        <v>105197799.45999999</v>
      </c>
    </row>
    <row r="469" spans="1:7" outlineLevel="2" x14ac:dyDescent="0.25">
      <c r="A469" s="161" t="s">
        <v>439</v>
      </c>
      <c r="B469" s="159"/>
      <c r="C469" s="160" t="s">
        <v>438</v>
      </c>
      <c r="D469" s="159"/>
      <c r="E469" s="158">
        <v>73198234.629999995</v>
      </c>
      <c r="F469" s="158">
        <v>76919273.790000007</v>
      </c>
      <c r="G469" s="157">
        <v>76919273.790000007</v>
      </c>
    </row>
    <row r="470" spans="1:7" ht="25.5" outlineLevel="3" x14ac:dyDescent="0.25">
      <c r="A470" s="156" t="s">
        <v>431</v>
      </c>
      <c r="B470" s="154"/>
      <c r="C470" s="155" t="s">
        <v>437</v>
      </c>
      <c r="D470" s="154"/>
      <c r="E470" s="153">
        <v>360000</v>
      </c>
      <c r="F470" s="153">
        <v>0</v>
      </c>
      <c r="G470" s="152">
        <v>0</v>
      </c>
    </row>
    <row r="471" spans="1:7" ht="25.5" outlineLevel="4" x14ac:dyDescent="0.25">
      <c r="A471" s="151" t="s">
        <v>411</v>
      </c>
      <c r="B471" s="149"/>
      <c r="C471" s="150" t="s">
        <v>437</v>
      </c>
      <c r="D471" s="150" t="s">
        <v>408</v>
      </c>
      <c r="E471" s="148">
        <v>360000</v>
      </c>
      <c r="F471" s="148">
        <v>0</v>
      </c>
      <c r="G471" s="147">
        <v>0</v>
      </c>
    </row>
    <row r="472" spans="1:7" outlineLevel="3" x14ac:dyDescent="0.25">
      <c r="A472" s="156" t="s">
        <v>436</v>
      </c>
      <c r="B472" s="154"/>
      <c r="C472" s="155" t="s">
        <v>435</v>
      </c>
      <c r="D472" s="154"/>
      <c r="E472" s="153">
        <v>63106901.609999999</v>
      </c>
      <c r="F472" s="153">
        <v>67187940.769999996</v>
      </c>
      <c r="G472" s="152">
        <v>67187940.769999996</v>
      </c>
    </row>
    <row r="473" spans="1:7" ht="25.5" outlineLevel="4" x14ac:dyDescent="0.25">
      <c r="A473" s="151" t="s">
        <v>411</v>
      </c>
      <c r="B473" s="149"/>
      <c r="C473" s="150" t="s">
        <v>435</v>
      </c>
      <c r="D473" s="150" t="s">
        <v>408</v>
      </c>
      <c r="E473" s="148">
        <v>63106901.609999999</v>
      </c>
      <c r="F473" s="148">
        <v>67187940.769999996</v>
      </c>
      <c r="G473" s="147">
        <v>67187940.769999996</v>
      </c>
    </row>
    <row r="474" spans="1:7" ht="38.25" outlineLevel="3" x14ac:dyDescent="0.25">
      <c r="A474" s="156" t="s">
        <v>427</v>
      </c>
      <c r="B474" s="154"/>
      <c r="C474" s="155" t="s">
        <v>434</v>
      </c>
      <c r="D474" s="154"/>
      <c r="E474" s="153">
        <v>9731333.0199999996</v>
      </c>
      <c r="F474" s="153">
        <v>9731333.0199999996</v>
      </c>
      <c r="G474" s="152">
        <v>9731333.0199999996</v>
      </c>
    </row>
    <row r="475" spans="1:7" ht="25.5" outlineLevel="4" x14ac:dyDescent="0.25">
      <c r="A475" s="151" t="s">
        <v>411</v>
      </c>
      <c r="B475" s="149"/>
      <c r="C475" s="150" t="s">
        <v>434</v>
      </c>
      <c r="D475" s="150" t="s">
        <v>408</v>
      </c>
      <c r="E475" s="148">
        <v>9731333.0199999996</v>
      </c>
      <c r="F475" s="148">
        <v>9731333.0199999996</v>
      </c>
      <c r="G475" s="147">
        <v>9731333.0199999996</v>
      </c>
    </row>
    <row r="476" spans="1:7" outlineLevel="2" x14ac:dyDescent="0.25">
      <c r="A476" s="161" t="s">
        <v>433</v>
      </c>
      <c r="B476" s="159"/>
      <c r="C476" s="160" t="s">
        <v>432</v>
      </c>
      <c r="D476" s="159"/>
      <c r="E476" s="158">
        <v>29040326.329999998</v>
      </c>
      <c r="F476" s="158">
        <v>28278525.670000002</v>
      </c>
      <c r="G476" s="157">
        <v>28278525.670000002</v>
      </c>
    </row>
    <row r="477" spans="1:7" ht="25.5" outlineLevel="3" x14ac:dyDescent="0.25">
      <c r="A477" s="156" t="s">
        <v>431</v>
      </c>
      <c r="B477" s="154"/>
      <c r="C477" s="155" t="s">
        <v>430</v>
      </c>
      <c r="D477" s="154"/>
      <c r="E477" s="153">
        <v>472000</v>
      </c>
      <c r="F477" s="153">
        <v>0</v>
      </c>
      <c r="G477" s="152">
        <v>0</v>
      </c>
    </row>
    <row r="478" spans="1:7" ht="25.5" outlineLevel="4" x14ac:dyDescent="0.25">
      <c r="A478" s="151" t="s">
        <v>411</v>
      </c>
      <c r="B478" s="149"/>
      <c r="C478" s="150" t="s">
        <v>430</v>
      </c>
      <c r="D478" s="150" t="s">
        <v>408</v>
      </c>
      <c r="E478" s="148">
        <v>472000</v>
      </c>
      <c r="F478" s="148">
        <v>0</v>
      </c>
      <c r="G478" s="147">
        <v>0</v>
      </c>
    </row>
    <row r="479" spans="1:7" outlineLevel="3" x14ac:dyDescent="0.25">
      <c r="A479" s="156" t="s">
        <v>429</v>
      </c>
      <c r="B479" s="154"/>
      <c r="C479" s="155" t="s">
        <v>428</v>
      </c>
      <c r="D479" s="154"/>
      <c r="E479" s="153">
        <v>27201798.719999999</v>
      </c>
      <c r="F479" s="153">
        <v>26911998.059999999</v>
      </c>
      <c r="G479" s="152">
        <v>26911998.059999999</v>
      </c>
    </row>
    <row r="480" spans="1:7" ht="25.5" outlineLevel="4" x14ac:dyDescent="0.25">
      <c r="A480" s="151" t="s">
        <v>411</v>
      </c>
      <c r="B480" s="149"/>
      <c r="C480" s="150" t="s">
        <v>428</v>
      </c>
      <c r="D480" s="150" t="s">
        <v>408</v>
      </c>
      <c r="E480" s="148">
        <v>27201798.719999999</v>
      </c>
      <c r="F480" s="148">
        <v>26911998.059999999</v>
      </c>
      <c r="G480" s="147">
        <v>26911998.059999999</v>
      </c>
    </row>
    <row r="481" spans="1:7" ht="38.25" outlineLevel="3" x14ac:dyDescent="0.25">
      <c r="A481" s="156" t="s">
        <v>427</v>
      </c>
      <c r="B481" s="154"/>
      <c r="C481" s="155" t="s">
        <v>425</v>
      </c>
      <c r="D481" s="154"/>
      <c r="E481" s="153">
        <v>1366527.61</v>
      </c>
      <c r="F481" s="153">
        <v>1366527.61</v>
      </c>
      <c r="G481" s="152">
        <v>1366527.61</v>
      </c>
    </row>
    <row r="482" spans="1:7" ht="25.5" outlineLevel="4" x14ac:dyDescent="0.25">
      <c r="A482" s="151" t="s">
        <v>411</v>
      </c>
      <c r="B482" s="149"/>
      <c r="C482" s="150" t="s">
        <v>425</v>
      </c>
      <c r="D482" s="150" t="s">
        <v>408</v>
      </c>
      <c r="E482" s="148">
        <v>1366527.61</v>
      </c>
      <c r="F482" s="148">
        <v>1366527.61</v>
      </c>
      <c r="G482" s="147">
        <v>1366527.61</v>
      </c>
    </row>
    <row r="483" spans="1:7" ht="25.5" outlineLevel="2" x14ac:dyDescent="0.25">
      <c r="A483" s="161" t="s">
        <v>421</v>
      </c>
      <c r="B483" s="159"/>
      <c r="C483" s="160" t="s">
        <v>420</v>
      </c>
      <c r="D483" s="159"/>
      <c r="E483" s="158">
        <v>9800918.8399999999</v>
      </c>
      <c r="F483" s="158">
        <v>0</v>
      </c>
      <c r="G483" s="157">
        <v>0</v>
      </c>
    </row>
    <row r="484" spans="1:7" ht="38.25" outlineLevel="3" x14ac:dyDescent="0.25">
      <c r="A484" s="156" t="s">
        <v>414</v>
      </c>
      <c r="B484" s="154"/>
      <c r="C484" s="155" t="s">
        <v>419</v>
      </c>
      <c r="D484" s="154"/>
      <c r="E484" s="153">
        <v>6400000</v>
      </c>
      <c r="F484" s="153">
        <v>0</v>
      </c>
      <c r="G484" s="152">
        <v>0</v>
      </c>
    </row>
    <row r="485" spans="1:7" ht="25.5" outlineLevel="4" x14ac:dyDescent="0.25">
      <c r="A485" s="151" t="s">
        <v>411</v>
      </c>
      <c r="B485" s="149"/>
      <c r="C485" s="150" t="s">
        <v>419</v>
      </c>
      <c r="D485" s="150" t="s">
        <v>408</v>
      </c>
      <c r="E485" s="148">
        <v>6400000</v>
      </c>
      <c r="F485" s="148">
        <v>0</v>
      </c>
      <c r="G485" s="147">
        <v>0</v>
      </c>
    </row>
    <row r="486" spans="1:7" ht="38.25" outlineLevel="3" x14ac:dyDescent="0.25">
      <c r="A486" s="156" t="s">
        <v>418</v>
      </c>
      <c r="B486" s="154"/>
      <c r="C486" s="155" t="s">
        <v>417</v>
      </c>
      <c r="D486" s="154"/>
      <c r="E486" s="153">
        <v>3400918.84</v>
      </c>
      <c r="F486" s="153">
        <v>0</v>
      </c>
      <c r="G486" s="152">
        <v>0</v>
      </c>
    </row>
    <row r="487" spans="1:7" ht="25.5" outlineLevel="4" x14ac:dyDescent="0.25">
      <c r="A487" s="151" t="s">
        <v>411</v>
      </c>
      <c r="B487" s="149"/>
      <c r="C487" s="150" t="s">
        <v>417</v>
      </c>
      <c r="D487" s="150" t="s">
        <v>408</v>
      </c>
      <c r="E487" s="148">
        <v>3400918.84</v>
      </c>
      <c r="F487" s="148">
        <v>0</v>
      </c>
      <c r="G487" s="147">
        <v>0</v>
      </c>
    </row>
    <row r="488" spans="1:7" ht="38.25" outlineLevel="2" x14ac:dyDescent="0.25">
      <c r="A488" s="161" t="s">
        <v>416</v>
      </c>
      <c r="B488" s="159"/>
      <c r="C488" s="160" t="s">
        <v>415</v>
      </c>
      <c r="D488" s="159"/>
      <c r="E488" s="158">
        <v>3087637.06</v>
      </c>
      <c r="F488" s="158">
        <v>0</v>
      </c>
      <c r="G488" s="157">
        <v>0</v>
      </c>
    </row>
    <row r="489" spans="1:7" ht="38.25" outlineLevel="3" x14ac:dyDescent="0.25">
      <c r="A489" s="156" t="s">
        <v>414</v>
      </c>
      <c r="B489" s="154"/>
      <c r="C489" s="155" t="s">
        <v>413</v>
      </c>
      <c r="D489" s="154"/>
      <c r="E489" s="153">
        <v>2016227</v>
      </c>
      <c r="F489" s="153">
        <v>0</v>
      </c>
      <c r="G489" s="152">
        <v>0</v>
      </c>
    </row>
    <row r="490" spans="1:7" ht="25.5" outlineLevel="4" x14ac:dyDescent="0.25">
      <c r="A490" s="151" t="s">
        <v>411</v>
      </c>
      <c r="B490" s="149"/>
      <c r="C490" s="150" t="s">
        <v>413</v>
      </c>
      <c r="D490" s="150" t="s">
        <v>408</v>
      </c>
      <c r="E490" s="148">
        <v>2016227</v>
      </c>
      <c r="F490" s="148">
        <v>0</v>
      </c>
      <c r="G490" s="147">
        <v>0</v>
      </c>
    </row>
    <row r="491" spans="1:7" ht="38.25" outlineLevel="3" x14ac:dyDescent="0.25">
      <c r="A491" s="156" t="s">
        <v>412</v>
      </c>
      <c r="B491" s="154"/>
      <c r="C491" s="155" t="s">
        <v>409</v>
      </c>
      <c r="D491" s="154"/>
      <c r="E491" s="153">
        <v>1071410.06</v>
      </c>
      <c r="F491" s="153">
        <v>0</v>
      </c>
      <c r="G491" s="152">
        <v>0</v>
      </c>
    </row>
    <row r="492" spans="1:7" ht="25.5" outlineLevel="4" x14ac:dyDescent="0.25">
      <c r="A492" s="151" t="s">
        <v>411</v>
      </c>
      <c r="B492" s="149"/>
      <c r="C492" s="150" t="s">
        <v>409</v>
      </c>
      <c r="D492" s="150" t="s">
        <v>408</v>
      </c>
      <c r="E492" s="148">
        <v>1071410.06</v>
      </c>
      <c r="F492" s="148">
        <v>0</v>
      </c>
      <c r="G492" s="147">
        <v>0</v>
      </c>
    </row>
    <row r="493" spans="1:7" ht="30.75" thickBot="1" x14ac:dyDescent="0.3">
      <c r="A493" s="171" t="s">
        <v>388</v>
      </c>
      <c r="B493" s="169"/>
      <c r="C493" s="170" t="s">
        <v>387</v>
      </c>
      <c r="D493" s="169"/>
      <c r="E493" s="168">
        <v>477114609.64999998</v>
      </c>
      <c r="F493" s="168">
        <v>468483059.38999999</v>
      </c>
      <c r="G493" s="167">
        <v>472730091.72000003</v>
      </c>
    </row>
    <row r="494" spans="1:7" ht="25.5" outlineLevel="1" x14ac:dyDescent="0.25">
      <c r="A494" s="166" t="s">
        <v>386</v>
      </c>
      <c r="B494" s="164"/>
      <c r="C494" s="165" t="s">
        <v>385</v>
      </c>
      <c r="D494" s="164"/>
      <c r="E494" s="163">
        <v>154234583.72</v>
      </c>
      <c r="F494" s="163">
        <v>152489270.34</v>
      </c>
      <c r="G494" s="162">
        <v>155847120.66999999</v>
      </c>
    </row>
    <row r="495" spans="1:7" ht="25.5" outlineLevel="2" x14ac:dyDescent="0.25">
      <c r="A495" s="161" t="s">
        <v>1065</v>
      </c>
      <c r="B495" s="159"/>
      <c r="C495" s="160" t="s">
        <v>1064</v>
      </c>
      <c r="D495" s="159"/>
      <c r="E495" s="158">
        <v>73695728</v>
      </c>
      <c r="F495" s="158">
        <v>72420710.620000005</v>
      </c>
      <c r="G495" s="157">
        <v>72923860.950000003</v>
      </c>
    </row>
    <row r="496" spans="1:7" ht="25.5" outlineLevel="3" x14ac:dyDescent="0.25">
      <c r="A496" s="156" t="s">
        <v>1198</v>
      </c>
      <c r="B496" s="154"/>
      <c r="C496" s="155" t="s">
        <v>1197</v>
      </c>
      <c r="D496" s="154"/>
      <c r="E496" s="153">
        <v>2108444.23</v>
      </c>
      <c r="F496" s="153">
        <v>2108444.23</v>
      </c>
      <c r="G496" s="152">
        <v>2108444.23</v>
      </c>
    </row>
    <row r="497" spans="1:7" ht="38.25" outlineLevel="4" x14ac:dyDescent="0.25">
      <c r="A497" s="151" t="s">
        <v>542</v>
      </c>
      <c r="B497" s="149"/>
      <c r="C497" s="150" t="s">
        <v>1197</v>
      </c>
      <c r="D497" s="150" t="s">
        <v>541</v>
      </c>
      <c r="E497" s="148">
        <v>2108444.23</v>
      </c>
      <c r="F497" s="148">
        <v>2108444.23</v>
      </c>
      <c r="G497" s="147">
        <v>2108444.23</v>
      </c>
    </row>
    <row r="498" spans="1:7" ht="25.5" outlineLevel="3" x14ac:dyDescent="0.25">
      <c r="A498" s="156" t="s">
        <v>1196</v>
      </c>
      <c r="B498" s="154"/>
      <c r="C498" s="155" t="s">
        <v>1195</v>
      </c>
      <c r="D498" s="154"/>
      <c r="E498" s="153">
        <v>238340</v>
      </c>
      <c r="F498" s="153">
        <v>238340</v>
      </c>
      <c r="G498" s="152">
        <v>238340</v>
      </c>
    </row>
    <row r="499" spans="1:7" ht="38.25" outlineLevel="4" x14ac:dyDescent="0.25">
      <c r="A499" s="151" t="s">
        <v>542</v>
      </c>
      <c r="B499" s="149"/>
      <c r="C499" s="150" t="s">
        <v>1195</v>
      </c>
      <c r="D499" s="150" t="s">
        <v>541</v>
      </c>
      <c r="E499" s="148">
        <v>92548</v>
      </c>
      <c r="F499" s="148">
        <v>92548</v>
      </c>
      <c r="G499" s="147">
        <v>92548</v>
      </c>
    </row>
    <row r="500" spans="1:7" outlineLevel="4" x14ac:dyDescent="0.25">
      <c r="A500" s="151" t="s">
        <v>442</v>
      </c>
      <c r="B500" s="149"/>
      <c r="C500" s="150" t="s">
        <v>1195</v>
      </c>
      <c r="D500" s="150" t="s">
        <v>440</v>
      </c>
      <c r="E500" s="148">
        <v>145792</v>
      </c>
      <c r="F500" s="148">
        <v>145792</v>
      </c>
      <c r="G500" s="147">
        <v>145792</v>
      </c>
    </row>
    <row r="501" spans="1:7" outlineLevel="3" x14ac:dyDescent="0.25">
      <c r="A501" s="156" t="s">
        <v>1179</v>
      </c>
      <c r="B501" s="154"/>
      <c r="C501" s="155" t="s">
        <v>1194</v>
      </c>
      <c r="D501" s="154"/>
      <c r="E501" s="153">
        <v>56328808.439999998</v>
      </c>
      <c r="F501" s="153">
        <v>56328808.439999998</v>
      </c>
      <c r="G501" s="152">
        <v>56328808.439999998</v>
      </c>
    </row>
    <row r="502" spans="1:7" ht="38.25" outlineLevel="4" x14ac:dyDescent="0.25">
      <c r="A502" s="151" t="s">
        <v>542</v>
      </c>
      <c r="B502" s="149"/>
      <c r="C502" s="150" t="s">
        <v>1194</v>
      </c>
      <c r="D502" s="150" t="s">
        <v>541</v>
      </c>
      <c r="E502" s="148">
        <v>56328808.439999998</v>
      </c>
      <c r="F502" s="148">
        <v>56328808.439999998</v>
      </c>
      <c r="G502" s="147">
        <v>56328808.439999998</v>
      </c>
    </row>
    <row r="503" spans="1:7" outlineLevel="3" x14ac:dyDescent="0.25">
      <c r="A503" s="156" t="s">
        <v>1177</v>
      </c>
      <c r="B503" s="154"/>
      <c r="C503" s="155" t="s">
        <v>1193</v>
      </c>
      <c r="D503" s="154"/>
      <c r="E503" s="153">
        <v>3399906.99</v>
      </c>
      <c r="F503" s="153">
        <v>2294424.9900000002</v>
      </c>
      <c r="G503" s="152">
        <v>2382316.3199999998</v>
      </c>
    </row>
    <row r="504" spans="1:7" ht="38.25" outlineLevel="4" x14ac:dyDescent="0.25">
      <c r="A504" s="151" t="s">
        <v>542</v>
      </c>
      <c r="B504" s="149"/>
      <c r="C504" s="150" t="s">
        <v>1193</v>
      </c>
      <c r="D504" s="150" t="s">
        <v>541</v>
      </c>
      <c r="E504" s="148">
        <v>44992</v>
      </c>
      <c r="F504" s="148">
        <v>43952</v>
      </c>
      <c r="G504" s="147">
        <v>42948</v>
      </c>
    </row>
    <row r="505" spans="1:7" outlineLevel="4" x14ac:dyDescent="0.25">
      <c r="A505" s="151" t="s">
        <v>442</v>
      </c>
      <c r="B505" s="149"/>
      <c r="C505" s="150" t="s">
        <v>1193</v>
      </c>
      <c r="D505" s="150" t="s">
        <v>440</v>
      </c>
      <c r="E505" s="148">
        <v>3354914.99</v>
      </c>
      <c r="F505" s="148">
        <v>2250472.9900000002</v>
      </c>
      <c r="G505" s="147">
        <v>2339368.3199999998</v>
      </c>
    </row>
    <row r="506" spans="1:7" ht="25.5" outlineLevel="3" x14ac:dyDescent="0.25">
      <c r="A506" s="156" t="s">
        <v>1192</v>
      </c>
      <c r="B506" s="154"/>
      <c r="C506" s="155" t="s">
        <v>1191</v>
      </c>
      <c r="D506" s="154"/>
      <c r="E506" s="153">
        <v>387931.03</v>
      </c>
      <c r="F506" s="153">
        <v>0</v>
      </c>
      <c r="G506" s="152">
        <v>0</v>
      </c>
    </row>
    <row r="507" spans="1:7" ht="38.25" outlineLevel="4" x14ac:dyDescent="0.25">
      <c r="A507" s="151" t="s">
        <v>542</v>
      </c>
      <c r="B507" s="149"/>
      <c r="C507" s="150" t="s">
        <v>1191</v>
      </c>
      <c r="D507" s="150" t="s">
        <v>541</v>
      </c>
      <c r="E507" s="148">
        <v>387931.03</v>
      </c>
      <c r="F507" s="148">
        <v>0</v>
      </c>
      <c r="G507" s="147">
        <v>0</v>
      </c>
    </row>
    <row r="508" spans="1:7" ht="25.5" outlineLevel="3" x14ac:dyDescent="0.25">
      <c r="A508" s="156" t="s">
        <v>431</v>
      </c>
      <c r="B508" s="154"/>
      <c r="C508" s="155" t="s">
        <v>1189</v>
      </c>
      <c r="D508" s="154"/>
      <c r="E508" s="153">
        <v>1512336.54</v>
      </c>
      <c r="F508" s="153">
        <v>1512336.54</v>
      </c>
      <c r="G508" s="152">
        <v>1512336.54</v>
      </c>
    </row>
    <row r="509" spans="1:7" ht="38.25" outlineLevel="4" x14ac:dyDescent="0.25">
      <c r="A509" s="151" t="s">
        <v>542</v>
      </c>
      <c r="B509" s="149"/>
      <c r="C509" s="150" t="s">
        <v>1189</v>
      </c>
      <c r="D509" s="150" t="s">
        <v>541</v>
      </c>
      <c r="E509" s="148">
        <v>1512336.54</v>
      </c>
      <c r="F509" s="148">
        <v>1512336.54</v>
      </c>
      <c r="G509" s="147">
        <v>1512336.54</v>
      </c>
    </row>
    <row r="510" spans="1:7" ht="25.5" outlineLevel="3" x14ac:dyDescent="0.25">
      <c r="A510" s="156" t="s">
        <v>1187</v>
      </c>
      <c r="B510" s="154"/>
      <c r="C510" s="155" t="s">
        <v>1185</v>
      </c>
      <c r="D510" s="154"/>
      <c r="E510" s="153">
        <v>2470.77</v>
      </c>
      <c r="F510" s="153">
        <v>23632.42</v>
      </c>
      <c r="G510" s="152">
        <v>1021.42</v>
      </c>
    </row>
    <row r="511" spans="1:7" outlineLevel="4" x14ac:dyDescent="0.25">
      <c r="A511" s="151" t="s">
        <v>442</v>
      </c>
      <c r="B511" s="149"/>
      <c r="C511" s="150" t="s">
        <v>1185</v>
      </c>
      <c r="D511" s="150" t="s">
        <v>440</v>
      </c>
      <c r="E511" s="148">
        <v>2470.77</v>
      </c>
      <c r="F511" s="148">
        <v>23632.42</v>
      </c>
      <c r="G511" s="147">
        <v>1021.42</v>
      </c>
    </row>
    <row r="512" spans="1:7" ht="25.5" outlineLevel="3" x14ac:dyDescent="0.25">
      <c r="A512" s="156" t="s">
        <v>1063</v>
      </c>
      <c r="B512" s="154"/>
      <c r="C512" s="155" t="s">
        <v>1061</v>
      </c>
      <c r="D512" s="154"/>
      <c r="E512" s="153">
        <v>2906876</v>
      </c>
      <c r="F512" s="153">
        <v>3065904</v>
      </c>
      <c r="G512" s="152">
        <v>3461441</v>
      </c>
    </row>
    <row r="513" spans="1:7" ht="38.25" outlineLevel="4" x14ac:dyDescent="0.25">
      <c r="A513" s="151" t="s">
        <v>542</v>
      </c>
      <c r="B513" s="149"/>
      <c r="C513" s="150" t="s">
        <v>1061</v>
      </c>
      <c r="D513" s="150" t="s">
        <v>541</v>
      </c>
      <c r="E513" s="148">
        <v>2649860.92</v>
      </c>
      <c r="F513" s="148">
        <v>2351463.2400000002</v>
      </c>
      <c r="G513" s="147">
        <v>2277852.2400000002</v>
      </c>
    </row>
    <row r="514" spans="1:7" outlineLevel="4" x14ac:dyDescent="0.25">
      <c r="A514" s="151" t="s">
        <v>442</v>
      </c>
      <c r="B514" s="149"/>
      <c r="C514" s="150" t="s">
        <v>1061</v>
      </c>
      <c r="D514" s="150" t="s">
        <v>440</v>
      </c>
      <c r="E514" s="148">
        <v>257015.08</v>
      </c>
      <c r="F514" s="148">
        <v>714440.76</v>
      </c>
      <c r="G514" s="147">
        <v>1183588.76</v>
      </c>
    </row>
    <row r="515" spans="1:7" ht="38.25" outlineLevel="3" x14ac:dyDescent="0.25">
      <c r="A515" s="156" t="s">
        <v>77</v>
      </c>
      <c r="B515" s="154"/>
      <c r="C515" s="155" t="s">
        <v>1161</v>
      </c>
      <c r="D515" s="154"/>
      <c r="E515" s="153">
        <v>40000</v>
      </c>
      <c r="F515" s="153">
        <v>40000</v>
      </c>
      <c r="G515" s="152">
        <v>40000</v>
      </c>
    </row>
    <row r="516" spans="1:7" ht="38.25" outlineLevel="4" x14ac:dyDescent="0.25">
      <c r="A516" s="151" t="s">
        <v>542</v>
      </c>
      <c r="B516" s="149"/>
      <c r="C516" s="150" t="s">
        <v>1161</v>
      </c>
      <c r="D516" s="150" t="s">
        <v>541</v>
      </c>
      <c r="E516" s="148">
        <v>40000</v>
      </c>
      <c r="F516" s="148">
        <v>40000</v>
      </c>
      <c r="G516" s="147">
        <v>40000</v>
      </c>
    </row>
    <row r="517" spans="1:7" ht="38.25" outlineLevel="3" x14ac:dyDescent="0.25">
      <c r="A517" s="156" t="s">
        <v>122</v>
      </c>
      <c r="B517" s="154"/>
      <c r="C517" s="155" t="s">
        <v>1160</v>
      </c>
      <c r="D517" s="154"/>
      <c r="E517" s="153">
        <v>32107</v>
      </c>
      <c r="F517" s="153">
        <v>19480</v>
      </c>
      <c r="G517" s="152">
        <v>19480</v>
      </c>
    </row>
    <row r="518" spans="1:7" ht="38.25" outlineLevel="4" x14ac:dyDescent="0.25">
      <c r="A518" s="151" t="s">
        <v>542</v>
      </c>
      <c r="B518" s="149"/>
      <c r="C518" s="150" t="s">
        <v>1160</v>
      </c>
      <c r="D518" s="150" t="s">
        <v>541</v>
      </c>
      <c r="E518" s="148">
        <v>32107</v>
      </c>
      <c r="F518" s="148">
        <v>19480</v>
      </c>
      <c r="G518" s="147">
        <v>19480</v>
      </c>
    </row>
    <row r="519" spans="1:7" ht="38.25" outlineLevel="3" x14ac:dyDescent="0.25">
      <c r="A519" s="156" t="s">
        <v>1159</v>
      </c>
      <c r="B519" s="154"/>
      <c r="C519" s="155" t="s">
        <v>1158</v>
      </c>
      <c r="D519" s="154"/>
      <c r="E519" s="153">
        <v>3222000</v>
      </c>
      <c r="F519" s="153">
        <v>3222000</v>
      </c>
      <c r="G519" s="152">
        <v>3222000</v>
      </c>
    </row>
    <row r="520" spans="1:7" ht="38.25" outlineLevel="4" x14ac:dyDescent="0.25">
      <c r="A520" s="151" t="s">
        <v>542</v>
      </c>
      <c r="B520" s="149"/>
      <c r="C520" s="150" t="s">
        <v>1158</v>
      </c>
      <c r="D520" s="150" t="s">
        <v>541</v>
      </c>
      <c r="E520" s="148">
        <v>2735650.28</v>
      </c>
      <c r="F520" s="148">
        <v>2718691.78</v>
      </c>
      <c r="G520" s="147">
        <v>2718691.78</v>
      </c>
    </row>
    <row r="521" spans="1:7" outlineLevel="4" x14ac:dyDescent="0.25">
      <c r="A521" s="151" t="s">
        <v>442</v>
      </c>
      <c r="B521" s="149"/>
      <c r="C521" s="150" t="s">
        <v>1158</v>
      </c>
      <c r="D521" s="150" t="s">
        <v>440</v>
      </c>
      <c r="E521" s="148">
        <v>486349.72</v>
      </c>
      <c r="F521" s="148">
        <v>503308.22</v>
      </c>
      <c r="G521" s="147">
        <v>503308.22</v>
      </c>
    </row>
    <row r="522" spans="1:7" ht="38.25" outlineLevel="3" x14ac:dyDescent="0.25">
      <c r="A522" s="156" t="s">
        <v>1157</v>
      </c>
      <c r="B522" s="154"/>
      <c r="C522" s="155" t="s">
        <v>1156</v>
      </c>
      <c r="D522" s="154"/>
      <c r="E522" s="153">
        <v>1425800</v>
      </c>
      <c r="F522" s="153">
        <v>1425800</v>
      </c>
      <c r="G522" s="152">
        <v>1425800</v>
      </c>
    </row>
    <row r="523" spans="1:7" ht="38.25" outlineLevel="4" x14ac:dyDescent="0.25">
      <c r="A523" s="151" t="s">
        <v>542</v>
      </c>
      <c r="B523" s="149"/>
      <c r="C523" s="150" t="s">
        <v>1156</v>
      </c>
      <c r="D523" s="150" t="s">
        <v>541</v>
      </c>
      <c r="E523" s="148">
        <v>874449.97</v>
      </c>
      <c r="F523" s="148">
        <v>874449.97</v>
      </c>
      <c r="G523" s="147">
        <v>874449.97</v>
      </c>
    </row>
    <row r="524" spans="1:7" outlineLevel="4" x14ac:dyDescent="0.25">
      <c r="A524" s="151" t="s">
        <v>442</v>
      </c>
      <c r="B524" s="149"/>
      <c r="C524" s="150" t="s">
        <v>1156</v>
      </c>
      <c r="D524" s="150" t="s">
        <v>440</v>
      </c>
      <c r="E524" s="148">
        <v>551350.03</v>
      </c>
      <c r="F524" s="148">
        <v>551350.03</v>
      </c>
      <c r="G524" s="147">
        <v>551350.03</v>
      </c>
    </row>
    <row r="525" spans="1:7" ht="51" outlineLevel="3" x14ac:dyDescent="0.25">
      <c r="A525" s="156" t="s">
        <v>125</v>
      </c>
      <c r="B525" s="154"/>
      <c r="C525" s="155" t="s">
        <v>1155</v>
      </c>
      <c r="D525" s="154"/>
      <c r="E525" s="153">
        <v>6000</v>
      </c>
      <c r="F525" s="153">
        <v>6000</v>
      </c>
      <c r="G525" s="152">
        <v>6000</v>
      </c>
    </row>
    <row r="526" spans="1:7" outlineLevel="4" x14ac:dyDescent="0.25">
      <c r="A526" s="151" t="s">
        <v>442</v>
      </c>
      <c r="B526" s="149"/>
      <c r="C526" s="150" t="s">
        <v>1155</v>
      </c>
      <c r="D526" s="150" t="s">
        <v>440</v>
      </c>
      <c r="E526" s="148">
        <v>6000</v>
      </c>
      <c r="F526" s="148">
        <v>6000</v>
      </c>
      <c r="G526" s="147">
        <v>6000</v>
      </c>
    </row>
    <row r="527" spans="1:7" outlineLevel="3" x14ac:dyDescent="0.25">
      <c r="A527" s="156" t="s">
        <v>124</v>
      </c>
      <c r="B527" s="154"/>
      <c r="C527" s="155" t="s">
        <v>1154</v>
      </c>
      <c r="D527" s="154"/>
      <c r="E527" s="153">
        <v>1010707</v>
      </c>
      <c r="F527" s="153">
        <v>1061540</v>
      </c>
      <c r="G527" s="152">
        <v>1103873</v>
      </c>
    </row>
    <row r="528" spans="1:7" ht="38.25" outlineLevel="4" x14ac:dyDescent="0.25">
      <c r="A528" s="151" t="s">
        <v>542</v>
      </c>
      <c r="B528" s="149"/>
      <c r="C528" s="150" t="s">
        <v>1154</v>
      </c>
      <c r="D528" s="150" t="s">
        <v>541</v>
      </c>
      <c r="E528" s="148">
        <v>935235.56</v>
      </c>
      <c r="F528" s="148">
        <v>935235.56</v>
      </c>
      <c r="G528" s="147">
        <v>935235.56</v>
      </c>
    </row>
    <row r="529" spans="1:7" outlineLevel="4" x14ac:dyDescent="0.25">
      <c r="A529" s="151" t="s">
        <v>442</v>
      </c>
      <c r="B529" s="149"/>
      <c r="C529" s="150" t="s">
        <v>1154</v>
      </c>
      <c r="D529" s="150" t="s">
        <v>440</v>
      </c>
      <c r="E529" s="148">
        <v>75471.44</v>
      </c>
      <c r="F529" s="148">
        <v>126304.44</v>
      </c>
      <c r="G529" s="147">
        <v>168637.44</v>
      </c>
    </row>
    <row r="530" spans="1:7" ht="25.5" outlineLevel="3" x14ac:dyDescent="0.25">
      <c r="A530" s="156" t="s">
        <v>119</v>
      </c>
      <c r="B530" s="154"/>
      <c r="C530" s="155" t="s">
        <v>1153</v>
      </c>
      <c r="D530" s="154"/>
      <c r="E530" s="153">
        <v>1074000</v>
      </c>
      <c r="F530" s="153">
        <v>1074000</v>
      </c>
      <c r="G530" s="152">
        <v>1074000</v>
      </c>
    </row>
    <row r="531" spans="1:7" ht="38.25" outlineLevel="4" x14ac:dyDescent="0.25">
      <c r="A531" s="151" t="s">
        <v>542</v>
      </c>
      <c r="B531" s="149"/>
      <c r="C531" s="150" t="s">
        <v>1153</v>
      </c>
      <c r="D531" s="150" t="s">
        <v>541</v>
      </c>
      <c r="E531" s="148">
        <v>892878.74</v>
      </c>
      <c r="F531" s="148">
        <v>892878.74</v>
      </c>
      <c r="G531" s="147">
        <v>892878.74</v>
      </c>
    </row>
    <row r="532" spans="1:7" outlineLevel="4" x14ac:dyDescent="0.25">
      <c r="A532" s="151" t="s">
        <v>442</v>
      </c>
      <c r="B532" s="149"/>
      <c r="C532" s="150" t="s">
        <v>1153</v>
      </c>
      <c r="D532" s="150" t="s">
        <v>440</v>
      </c>
      <c r="E532" s="148">
        <v>181121.26</v>
      </c>
      <c r="F532" s="148">
        <v>181121.26</v>
      </c>
      <c r="G532" s="147">
        <v>181121.26</v>
      </c>
    </row>
    <row r="533" spans="1:7" ht="25.5" outlineLevel="2" x14ac:dyDescent="0.25">
      <c r="A533" s="161" t="s">
        <v>384</v>
      </c>
      <c r="B533" s="159"/>
      <c r="C533" s="160" t="s">
        <v>383</v>
      </c>
      <c r="D533" s="159"/>
      <c r="E533" s="158">
        <v>80538855.719999999</v>
      </c>
      <c r="F533" s="158">
        <v>80068559.719999999</v>
      </c>
      <c r="G533" s="157">
        <v>82923259.719999999</v>
      </c>
    </row>
    <row r="534" spans="1:7" outlineLevel="3" x14ac:dyDescent="0.25">
      <c r="A534" s="156" t="s">
        <v>1152</v>
      </c>
      <c r="B534" s="154"/>
      <c r="C534" s="155" t="s">
        <v>1151</v>
      </c>
      <c r="D534" s="154"/>
      <c r="E534" s="153">
        <v>1460463</v>
      </c>
      <c r="F534" s="153">
        <v>65940</v>
      </c>
      <c r="G534" s="152">
        <v>65940</v>
      </c>
    </row>
    <row r="535" spans="1:7" outlineLevel="4" x14ac:dyDescent="0.25">
      <c r="A535" s="151" t="s">
        <v>442</v>
      </c>
      <c r="B535" s="149"/>
      <c r="C535" s="150" t="s">
        <v>1151</v>
      </c>
      <c r="D535" s="150" t="s">
        <v>440</v>
      </c>
      <c r="E535" s="148">
        <v>312330</v>
      </c>
      <c r="F535" s="148">
        <v>65940</v>
      </c>
      <c r="G535" s="147">
        <v>65940</v>
      </c>
    </row>
    <row r="536" spans="1:7" outlineLevel="4" x14ac:dyDescent="0.25">
      <c r="A536" s="151" t="s">
        <v>381</v>
      </c>
      <c r="B536" s="149"/>
      <c r="C536" s="150" t="s">
        <v>1151</v>
      </c>
      <c r="D536" s="150" t="s">
        <v>378</v>
      </c>
      <c r="E536" s="148">
        <v>1148133</v>
      </c>
      <c r="F536" s="148">
        <v>0</v>
      </c>
      <c r="G536" s="147">
        <v>0</v>
      </c>
    </row>
    <row r="537" spans="1:7" ht="38.25" outlineLevel="3" x14ac:dyDescent="0.25">
      <c r="A537" s="156" t="s">
        <v>382</v>
      </c>
      <c r="B537" s="154"/>
      <c r="C537" s="155" t="s">
        <v>379</v>
      </c>
      <c r="D537" s="154"/>
      <c r="E537" s="153">
        <v>1900000</v>
      </c>
      <c r="F537" s="153">
        <v>1900000</v>
      </c>
      <c r="G537" s="152">
        <v>1900000</v>
      </c>
    </row>
    <row r="538" spans="1:7" outlineLevel="4" x14ac:dyDescent="0.25">
      <c r="A538" s="151" t="s">
        <v>381</v>
      </c>
      <c r="B538" s="149"/>
      <c r="C538" s="150" t="s">
        <v>379</v>
      </c>
      <c r="D538" s="150" t="s">
        <v>378</v>
      </c>
      <c r="E538" s="148">
        <v>1900000</v>
      </c>
      <c r="F538" s="148">
        <v>1900000</v>
      </c>
      <c r="G538" s="147">
        <v>1900000</v>
      </c>
    </row>
    <row r="539" spans="1:7" outlineLevel="3" x14ac:dyDescent="0.25">
      <c r="A539" s="156" t="s">
        <v>1150</v>
      </c>
      <c r="B539" s="154"/>
      <c r="C539" s="155" t="s">
        <v>1149</v>
      </c>
      <c r="D539" s="154"/>
      <c r="E539" s="153">
        <v>464800</v>
      </c>
      <c r="F539" s="153">
        <v>0</v>
      </c>
      <c r="G539" s="152">
        <v>0</v>
      </c>
    </row>
    <row r="540" spans="1:7" outlineLevel="4" x14ac:dyDescent="0.25">
      <c r="A540" s="151" t="s">
        <v>442</v>
      </c>
      <c r="B540" s="149"/>
      <c r="C540" s="150" t="s">
        <v>1149</v>
      </c>
      <c r="D540" s="150" t="s">
        <v>440</v>
      </c>
      <c r="E540" s="148">
        <v>464800</v>
      </c>
      <c r="F540" s="148">
        <v>0</v>
      </c>
      <c r="G540" s="147">
        <v>0</v>
      </c>
    </row>
    <row r="541" spans="1:7" ht="38.25" outlineLevel="3" x14ac:dyDescent="0.25">
      <c r="A541" s="156" t="s">
        <v>78</v>
      </c>
      <c r="B541" s="154"/>
      <c r="C541" s="155" t="s">
        <v>508</v>
      </c>
      <c r="D541" s="154"/>
      <c r="E541" s="153">
        <v>1733700</v>
      </c>
      <c r="F541" s="153">
        <v>1803000</v>
      </c>
      <c r="G541" s="152">
        <v>1875100</v>
      </c>
    </row>
    <row r="542" spans="1:7" outlineLevel="4" x14ac:dyDescent="0.25">
      <c r="A542" s="151" t="s">
        <v>478</v>
      </c>
      <c r="B542" s="149"/>
      <c r="C542" s="150" t="s">
        <v>508</v>
      </c>
      <c r="D542" s="150" t="s">
        <v>476</v>
      </c>
      <c r="E542" s="148">
        <v>1733700</v>
      </c>
      <c r="F542" s="148">
        <v>1803000</v>
      </c>
      <c r="G542" s="147">
        <v>1875100</v>
      </c>
    </row>
    <row r="543" spans="1:7" ht="38.25" outlineLevel="3" x14ac:dyDescent="0.25">
      <c r="A543" s="156" t="s">
        <v>122</v>
      </c>
      <c r="B543" s="154"/>
      <c r="C543" s="155" t="s">
        <v>507</v>
      </c>
      <c r="D543" s="154"/>
      <c r="E543" s="153">
        <v>2139093</v>
      </c>
      <c r="F543" s="153">
        <v>1296420</v>
      </c>
      <c r="G543" s="152">
        <v>1296420</v>
      </c>
    </row>
    <row r="544" spans="1:7" outlineLevel="4" x14ac:dyDescent="0.25">
      <c r="A544" s="151" t="s">
        <v>478</v>
      </c>
      <c r="B544" s="149"/>
      <c r="C544" s="150" t="s">
        <v>507</v>
      </c>
      <c r="D544" s="150" t="s">
        <v>476</v>
      </c>
      <c r="E544" s="148">
        <v>2139093</v>
      </c>
      <c r="F544" s="148">
        <v>1296420</v>
      </c>
      <c r="G544" s="147">
        <v>1296420</v>
      </c>
    </row>
    <row r="545" spans="1:7" ht="25.5" outlineLevel="3" x14ac:dyDescent="0.25">
      <c r="A545" s="156" t="s">
        <v>506</v>
      </c>
      <c r="B545" s="154"/>
      <c r="C545" s="155" t="s">
        <v>505</v>
      </c>
      <c r="D545" s="154"/>
      <c r="E545" s="153">
        <v>66812700</v>
      </c>
      <c r="F545" s="153">
        <v>68951800</v>
      </c>
      <c r="G545" s="152">
        <v>71710000</v>
      </c>
    </row>
    <row r="546" spans="1:7" outlineLevel="4" x14ac:dyDescent="0.25">
      <c r="A546" s="151" t="s">
        <v>478</v>
      </c>
      <c r="B546" s="149"/>
      <c r="C546" s="150" t="s">
        <v>505</v>
      </c>
      <c r="D546" s="150" t="s">
        <v>476</v>
      </c>
      <c r="E546" s="148">
        <v>66812700</v>
      </c>
      <c r="F546" s="148">
        <v>68951800</v>
      </c>
      <c r="G546" s="147">
        <v>71710000</v>
      </c>
    </row>
    <row r="547" spans="1:7" ht="38.25" outlineLevel="3" x14ac:dyDescent="0.25">
      <c r="A547" s="156" t="s">
        <v>126</v>
      </c>
      <c r="B547" s="154"/>
      <c r="C547" s="155" t="s">
        <v>504</v>
      </c>
      <c r="D547" s="154"/>
      <c r="E547" s="153">
        <v>584500</v>
      </c>
      <c r="F547" s="153">
        <v>607800</v>
      </c>
      <c r="G547" s="152">
        <v>632200</v>
      </c>
    </row>
    <row r="548" spans="1:7" outlineLevel="4" x14ac:dyDescent="0.25">
      <c r="A548" s="151" t="s">
        <v>478</v>
      </c>
      <c r="B548" s="149"/>
      <c r="C548" s="150" t="s">
        <v>504</v>
      </c>
      <c r="D548" s="150" t="s">
        <v>476</v>
      </c>
      <c r="E548" s="148">
        <v>584500</v>
      </c>
      <c r="F548" s="148">
        <v>607800</v>
      </c>
      <c r="G548" s="147">
        <v>632200</v>
      </c>
    </row>
    <row r="549" spans="1:7" ht="25.5" outlineLevel="3" x14ac:dyDescent="0.25">
      <c r="A549" s="156" t="s">
        <v>537</v>
      </c>
      <c r="B549" s="154"/>
      <c r="C549" s="155" t="s">
        <v>536</v>
      </c>
      <c r="D549" s="154"/>
      <c r="E549" s="153">
        <v>552000</v>
      </c>
      <c r="F549" s="153">
        <v>552000</v>
      </c>
      <c r="G549" s="152">
        <v>552000</v>
      </c>
    </row>
    <row r="550" spans="1:7" outlineLevel="4" x14ac:dyDescent="0.25">
      <c r="A550" s="151" t="s">
        <v>478</v>
      </c>
      <c r="B550" s="149"/>
      <c r="C550" s="150" t="s">
        <v>536</v>
      </c>
      <c r="D550" s="150" t="s">
        <v>476</v>
      </c>
      <c r="E550" s="148">
        <v>552000</v>
      </c>
      <c r="F550" s="148">
        <v>552000</v>
      </c>
      <c r="G550" s="147">
        <v>552000</v>
      </c>
    </row>
    <row r="551" spans="1:7" outlineLevel="3" x14ac:dyDescent="0.25">
      <c r="A551" s="156" t="s">
        <v>558</v>
      </c>
      <c r="B551" s="154"/>
      <c r="C551" s="155" t="s">
        <v>561</v>
      </c>
      <c r="D551" s="154"/>
      <c r="E551" s="153">
        <v>4891599.72</v>
      </c>
      <c r="F551" s="153">
        <v>4891599.72</v>
      </c>
      <c r="G551" s="152">
        <v>4891599.72</v>
      </c>
    </row>
    <row r="552" spans="1:7" outlineLevel="4" x14ac:dyDescent="0.25">
      <c r="A552" s="151" t="s">
        <v>478</v>
      </c>
      <c r="B552" s="149"/>
      <c r="C552" s="150" t="s">
        <v>561</v>
      </c>
      <c r="D552" s="150" t="s">
        <v>476</v>
      </c>
      <c r="E552" s="148">
        <v>4891599.72</v>
      </c>
      <c r="F552" s="148">
        <v>4891599.72</v>
      </c>
      <c r="G552" s="147">
        <v>4891599.72</v>
      </c>
    </row>
    <row r="553" spans="1:7" ht="25.5" outlineLevel="1" x14ac:dyDescent="0.25">
      <c r="A553" s="166" t="s">
        <v>1148</v>
      </c>
      <c r="B553" s="164"/>
      <c r="C553" s="165" t="s">
        <v>1147</v>
      </c>
      <c r="D553" s="164"/>
      <c r="E553" s="163">
        <v>74157561.920000002</v>
      </c>
      <c r="F553" s="163">
        <v>73170896.129999995</v>
      </c>
      <c r="G553" s="162">
        <v>74060078.129999995</v>
      </c>
    </row>
    <row r="554" spans="1:7" outlineLevel="2" x14ac:dyDescent="0.25">
      <c r="A554" s="161" t="s">
        <v>1146</v>
      </c>
      <c r="B554" s="159"/>
      <c r="C554" s="160" t="s">
        <v>1145</v>
      </c>
      <c r="D554" s="159"/>
      <c r="E554" s="158">
        <v>74157561.920000002</v>
      </c>
      <c r="F554" s="158">
        <v>73170896.129999995</v>
      </c>
      <c r="G554" s="157">
        <v>74060078.129999995</v>
      </c>
    </row>
    <row r="555" spans="1:7" ht="25.5" outlineLevel="3" x14ac:dyDescent="0.25">
      <c r="A555" s="156" t="s">
        <v>431</v>
      </c>
      <c r="B555" s="154"/>
      <c r="C555" s="155" t="s">
        <v>1144</v>
      </c>
      <c r="D555" s="154"/>
      <c r="E555" s="153">
        <v>772000</v>
      </c>
      <c r="F555" s="153">
        <v>0</v>
      </c>
      <c r="G555" s="152">
        <v>0</v>
      </c>
    </row>
    <row r="556" spans="1:7" ht="38.25" outlineLevel="4" x14ac:dyDescent="0.25">
      <c r="A556" s="151" t="s">
        <v>542</v>
      </c>
      <c r="B556" s="149"/>
      <c r="C556" s="150" t="s">
        <v>1144</v>
      </c>
      <c r="D556" s="150" t="s">
        <v>541</v>
      </c>
      <c r="E556" s="148">
        <v>772000</v>
      </c>
      <c r="F556" s="148">
        <v>0</v>
      </c>
      <c r="G556" s="147">
        <v>0</v>
      </c>
    </row>
    <row r="557" spans="1:7" outlineLevel="3" x14ac:dyDescent="0.25">
      <c r="A557" s="156" t="s">
        <v>1143</v>
      </c>
      <c r="B557" s="154"/>
      <c r="C557" s="155" t="s">
        <v>1142</v>
      </c>
      <c r="D557" s="154"/>
      <c r="E557" s="153">
        <v>73385561.920000002</v>
      </c>
      <c r="F557" s="153">
        <v>73170896.129999995</v>
      </c>
      <c r="G557" s="152">
        <v>74060078.129999995</v>
      </c>
    </row>
    <row r="558" spans="1:7" ht="38.25" outlineLevel="4" x14ac:dyDescent="0.25">
      <c r="A558" s="151" t="s">
        <v>542</v>
      </c>
      <c r="B558" s="149"/>
      <c r="C558" s="150" t="s">
        <v>1142</v>
      </c>
      <c r="D558" s="150" t="s">
        <v>541</v>
      </c>
      <c r="E558" s="148">
        <v>67787868.680000007</v>
      </c>
      <c r="F558" s="148">
        <v>67784884.099999994</v>
      </c>
      <c r="G558" s="147">
        <v>67784066.099999994</v>
      </c>
    </row>
    <row r="559" spans="1:7" outlineLevel="4" x14ac:dyDescent="0.25">
      <c r="A559" s="151" t="s">
        <v>442</v>
      </c>
      <c r="B559" s="149"/>
      <c r="C559" s="150" t="s">
        <v>1142</v>
      </c>
      <c r="D559" s="150" t="s">
        <v>440</v>
      </c>
      <c r="E559" s="148">
        <v>5566232.2400000002</v>
      </c>
      <c r="F559" s="148">
        <v>5354551.03</v>
      </c>
      <c r="G559" s="147">
        <v>6244551.0300000003</v>
      </c>
    </row>
    <row r="560" spans="1:7" outlineLevel="4" x14ac:dyDescent="0.25">
      <c r="A560" s="151" t="s">
        <v>381</v>
      </c>
      <c r="B560" s="149"/>
      <c r="C560" s="150" t="s">
        <v>1142</v>
      </c>
      <c r="D560" s="150" t="s">
        <v>378</v>
      </c>
      <c r="E560" s="148">
        <v>31461</v>
      </c>
      <c r="F560" s="148">
        <v>31461</v>
      </c>
      <c r="G560" s="147">
        <v>31461</v>
      </c>
    </row>
    <row r="561" spans="1:7" ht="38.25" outlineLevel="1" x14ac:dyDescent="0.25">
      <c r="A561" s="166" t="s">
        <v>1141</v>
      </c>
      <c r="B561" s="164"/>
      <c r="C561" s="165" t="s">
        <v>1140</v>
      </c>
      <c r="D561" s="164"/>
      <c r="E561" s="163">
        <v>12219749.869999999</v>
      </c>
      <c r="F561" s="163">
        <v>12069749.869999999</v>
      </c>
      <c r="G561" s="162">
        <v>12069749.869999999</v>
      </c>
    </row>
    <row r="562" spans="1:7" outlineLevel="2" x14ac:dyDescent="0.25">
      <c r="A562" s="161" t="s">
        <v>1139</v>
      </c>
      <c r="B562" s="159"/>
      <c r="C562" s="160" t="s">
        <v>1138</v>
      </c>
      <c r="D562" s="159"/>
      <c r="E562" s="158">
        <v>12219749.869999999</v>
      </c>
      <c r="F562" s="158">
        <v>12069749.869999999</v>
      </c>
      <c r="G562" s="157">
        <v>12069749.869999999</v>
      </c>
    </row>
    <row r="563" spans="1:7" ht="25.5" outlineLevel="3" x14ac:dyDescent="0.25">
      <c r="A563" s="156" t="s">
        <v>431</v>
      </c>
      <c r="B563" s="154"/>
      <c r="C563" s="155" t="s">
        <v>1137</v>
      </c>
      <c r="D563" s="154"/>
      <c r="E563" s="153">
        <v>150000</v>
      </c>
      <c r="F563" s="153">
        <v>0</v>
      </c>
      <c r="G563" s="152">
        <v>0</v>
      </c>
    </row>
    <row r="564" spans="1:7" ht="38.25" outlineLevel="4" x14ac:dyDescent="0.25">
      <c r="A564" s="151" t="s">
        <v>542</v>
      </c>
      <c r="B564" s="149"/>
      <c r="C564" s="150" t="s">
        <v>1137</v>
      </c>
      <c r="D564" s="150" t="s">
        <v>541</v>
      </c>
      <c r="E564" s="148">
        <v>150000</v>
      </c>
      <c r="F564" s="148">
        <v>0</v>
      </c>
      <c r="G564" s="147">
        <v>0</v>
      </c>
    </row>
    <row r="565" spans="1:7" outlineLevel="3" x14ac:dyDescent="0.25">
      <c r="A565" s="156" t="s">
        <v>1136</v>
      </c>
      <c r="B565" s="154"/>
      <c r="C565" s="155" t="s">
        <v>1135</v>
      </c>
      <c r="D565" s="154"/>
      <c r="E565" s="153">
        <v>12069749.869999999</v>
      </c>
      <c r="F565" s="153">
        <v>12069749.869999999</v>
      </c>
      <c r="G565" s="152">
        <v>12069749.869999999</v>
      </c>
    </row>
    <row r="566" spans="1:7" ht="38.25" outlineLevel="4" x14ac:dyDescent="0.25">
      <c r="A566" s="151" t="s">
        <v>542</v>
      </c>
      <c r="B566" s="149"/>
      <c r="C566" s="150" t="s">
        <v>1135</v>
      </c>
      <c r="D566" s="150" t="s">
        <v>541</v>
      </c>
      <c r="E566" s="148">
        <v>10430152.439999999</v>
      </c>
      <c r="F566" s="148">
        <v>10430152.439999999</v>
      </c>
      <c r="G566" s="147">
        <v>10430152.439999999</v>
      </c>
    </row>
    <row r="567" spans="1:7" outlineLevel="4" x14ac:dyDescent="0.25">
      <c r="A567" s="151" t="s">
        <v>442</v>
      </c>
      <c r="B567" s="149"/>
      <c r="C567" s="150" t="s">
        <v>1135</v>
      </c>
      <c r="D567" s="150" t="s">
        <v>440</v>
      </c>
      <c r="E567" s="148">
        <v>1633346.43</v>
      </c>
      <c r="F567" s="148">
        <v>1633346.43</v>
      </c>
      <c r="G567" s="147">
        <v>1633346.43</v>
      </c>
    </row>
    <row r="568" spans="1:7" outlineLevel="4" x14ac:dyDescent="0.25">
      <c r="A568" s="151" t="s">
        <v>381</v>
      </c>
      <c r="B568" s="149"/>
      <c r="C568" s="150" t="s">
        <v>1135</v>
      </c>
      <c r="D568" s="150" t="s">
        <v>378</v>
      </c>
      <c r="E568" s="148">
        <v>6251</v>
      </c>
      <c r="F568" s="148">
        <v>6251</v>
      </c>
      <c r="G568" s="147">
        <v>6251</v>
      </c>
    </row>
    <row r="569" spans="1:7" ht="25.5" outlineLevel="1" x14ac:dyDescent="0.25">
      <c r="A569" s="166" t="s">
        <v>1134</v>
      </c>
      <c r="B569" s="164"/>
      <c r="C569" s="165" t="s">
        <v>1133</v>
      </c>
      <c r="D569" s="164"/>
      <c r="E569" s="163">
        <v>7925744.1799999997</v>
      </c>
      <c r="F569" s="163">
        <v>5592677.5099999998</v>
      </c>
      <c r="G569" s="162">
        <v>5592677.5099999998</v>
      </c>
    </row>
    <row r="570" spans="1:7" outlineLevel="2" x14ac:dyDescent="0.25">
      <c r="A570" s="161" t="s">
        <v>1132</v>
      </c>
      <c r="B570" s="159"/>
      <c r="C570" s="160" t="s">
        <v>1131</v>
      </c>
      <c r="D570" s="159"/>
      <c r="E570" s="158">
        <v>7925744.1799999997</v>
      </c>
      <c r="F570" s="158">
        <v>5592677.5099999998</v>
      </c>
      <c r="G570" s="157">
        <v>5592677.5099999998</v>
      </c>
    </row>
    <row r="571" spans="1:7" ht="25.5" outlineLevel="3" x14ac:dyDescent="0.25">
      <c r="A571" s="156" t="s">
        <v>431</v>
      </c>
      <c r="B571" s="154"/>
      <c r="C571" s="155" t="s">
        <v>1130</v>
      </c>
      <c r="D571" s="154"/>
      <c r="E571" s="153">
        <v>120000</v>
      </c>
      <c r="F571" s="153">
        <v>0</v>
      </c>
      <c r="G571" s="152">
        <v>0</v>
      </c>
    </row>
    <row r="572" spans="1:7" ht="38.25" outlineLevel="4" x14ac:dyDescent="0.25">
      <c r="A572" s="151" t="s">
        <v>542</v>
      </c>
      <c r="B572" s="149"/>
      <c r="C572" s="150" t="s">
        <v>1130</v>
      </c>
      <c r="D572" s="150" t="s">
        <v>541</v>
      </c>
      <c r="E572" s="148">
        <v>120000</v>
      </c>
      <c r="F572" s="148">
        <v>0</v>
      </c>
      <c r="G572" s="147">
        <v>0</v>
      </c>
    </row>
    <row r="573" spans="1:7" outlineLevel="3" x14ac:dyDescent="0.25">
      <c r="A573" s="156" t="s">
        <v>1129</v>
      </c>
      <c r="B573" s="154"/>
      <c r="C573" s="155" t="s">
        <v>1128</v>
      </c>
      <c r="D573" s="154"/>
      <c r="E573" s="153">
        <v>7805744.1799999997</v>
      </c>
      <c r="F573" s="153">
        <v>5592677.5099999998</v>
      </c>
      <c r="G573" s="152">
        <v>5592677.5099999998</v>
      </c>
    </row>
    <row r="574" spans="1:7" ht="38.25" outlineLevel="4" x14ac:dyDescent="0.25">
      <c r="A574" s="151" t="s">
        <v>542</v>
      </c>
      <c r="B574" s="149"/>
      <c r="C574" s="150" t="s">
        <v>1128</v>
      </c>
      <c r="D574" s="150" t="s">
        <v>541</v>
      </c>
      <c r="E574" s="148">
        <v>3735458.98</v>
      </c>
      <c r="F574" s="148">
        <v>3735458.98</v>
      </c>
      <c r="G574" s="147">
        <v>3735458.98</v>
      </c>
    </row>
    <row r="575" spans="1:7" outlineLevel="4" x14ac:dyDescent="0.25">
      <c r="A575" s="151" t="s">
        <v>442</v>
      </c>
      <c r="B575" s="149"/>
      <c r="C575" s="150" t="s">
        <v>1128</v>
      </c>
      <c r="D575" s="150" t="s">
        <v>440</v>
      </c>
      <c r="E575" s="148">
        <v>4070285.2</v>
      </c>
      <c r="F575" s="148">
        <v>1857218.53</v>
      </c>
      <c r="G575" s="147">
        <v>1857218.53</v>
      </c>
    </row>
    <row r="576" spans="1:7" ht="38.25" outlineLevel="1" x14ac:dyDescent="0.25">
      <c r="A576" s="166" t="s">
        <v>1127</v>
      </c>
      <c r="B576" s="164"/>
      <c r="C576" s="165" t="s">
        <v>1126</v>
      </c>
      <c r="D576" s="164"/>
      <c r="E576" s="163">
        <v>228576969.96000001</v>
      </c>
      <c r="F576" s="163">
        <v>225160465.53999999</v>
      </c>
      <c r="G576" s="162">
        <v>225160465.53999999</v>
      </c>
    </row>
    <row r="577" spans="1:7" ht="38.25" outlineLevel="2" x14ac:dyDescent="0.25">
      <c r="A577" s="161" t="s">
        <v>1125</v>
      </c>
      <c r="B577" s="159"/>
      <c r="C577" s="160" t="s">
        <v>1124</v>
      </c>
      <c r="D577" s="159"/>
      <c r="E577" s="158">
        <v>125252953.40000001</v>
      </c>
      <c r="F577" s="158">
        <v>123135671.81</v>
      </c>
      <c r="G577" s="157">
        <v>123135671.81</v>
      </c>
    </row>
    <row r="578" spans="1:7" ht="25.5" outlineLevel="3" x14ac:dyDescent="0.25">
      <c r="A578" s="156" t="s">
        <v>431</v>
      </c>
      <c r="B578" s="154"/>
      <c r="C578" s="155" t="s">
        <v>1123</v>
      </c>
      <c r="D578" s="154"/>
      <c r="E578" s="153">
        <v>570000</v>
      </c>
      <c r="F578" s="153">
        <v>0</v>
      </c>
      <c r="G578" s="152">
        <v>0</v>
      </c>
    </row>
    <row r="579" spans="1:7" ht="38.25" outlineLevel="4" x14ac:dyDescent="0.25">
      <c r="A579" s="151" t="s">
        <v>542</v>
      </c>
      <c r="B579" s="149"/>
      <c r="C579" s="150" t="s">
        <v>1123</v>
      </c>
      <c r="D579" s="150" t="s">
        <v>541</v>
      </c>
      <c r="E579" s="148">
        <v>570000</v>
      </c>
      <c r="F579" s="148">
        <v>0</v>
      </c>
      <c r="G579" s="147">
        <v>0</v>
      </c>
    </row>
    <row r="580" spans="1:7" outlineLevel="3" x14ac:dyDescent="0.25">
      <c r="A580" s="156" t="s">
        <v>1122</v>
      </c>
      <c r="B580" s="154"/>
      <c r="C580" s="155" t="s">
        <v>1121</v>
      </c>
      <c r="D580" s="154"/>
      <c r="E580" s="153">
        <v>77736837.519999996</v>
      </c>
      <c r="F580" s="153">
        <v>77736259.459999993</v>
      </c>
      <c r="G580" s="152">
        <v>77736259.459999993</v>
      </c>
    </row>
    <row r="581" spans="1:7" ht="38.25" outlineLevel="4" x14ac:dyDescent="0.25">
      <c r="A581" s="151" t="s">
        <v>542</v>
      </c>
      <c r="B581" s="149"/>
      <c r="C581" s="150" t="s">
        <v>1121</v>
      </c>
      <c r="D581" s="150" t="s">
        <v>541</v>
      </c>
      <c r="E581" s="148">
        <v>77581278.400000006</v>
      </c>
      <c r="F581" s="148">
        <v>77580700.340000004</v>
      </c>
      <c r="G581" s="147">
        <v>77580700.340000004</v>
      </c>
    </row>
    <row r="582" spans="1:7" outlineLevel="4" x14ac:dyDescent="0.25">
      <c r="A582" s="151" t="s">
        <v>381</v>
      </c>
      <c r="B582" s="149"/>
      <c r="C582" s="150" t="s">
        <v>1121</v>
      </c>
      <c r="D582" s="150" t="s">
        <v>378</v>
      </c>
      <c r="E582" s="148">
        <v>155559.12</v>
      </c>
      <c r="F582" s="148">
        <v>155559.12</v>
      </c>
      <c r="G582" s="147">
        <v>155559.12</v>
      </c>
    </row>
    <row r="583" spans="1:7" outlineLevel="3" x14ac:dyDescent="0.25">
      <c r="A583" s="156" t="s">
        <v>1120</v>
      </c>
      <c r="B583" s="154"/>
      <c r="C583" s="155" t="s">
        <v>1119</v>
      </c>
      <c r="D583" s="154"/>
      <c r="E583" s="153">
        <v>46946115.880000003</v>
      </c>
      <c r="F583" s="153">
        <v>45399412.350000001</v>
      </c>
      <c r="G583" s="152">
        <v>45399412.350000001</v>
      </c>
    </row>
    <row r="584" spans="1:7" ht="38.25" outlineLevel="4" x14ac:dyDescent="0.25">
      <c r="A584" s="151" t="s">
        <v>542</v>
      </c>
      <c r="B584" s="149"/>
      <c r="C584" s="150" t="s">
        <v>1119</v>
      </c>
      <c r="D584" s="150" t="s">
        <v>541</v>
      </c>
      <c r="E584" s="148">
        <v>183799</v>
      </c>
      <c r="F584" s="148">
        <v>183799</v>
      </c>
      <c r="G584" s="147">
        <v>183799</v>
      </c>
    </row>
    <row r="585" spans="1:7" outlineLevel="4" x14ac:dyDescent="0.25">
      <c r="A585" s="151" t="s">
        <v>442</v>
      </c>
      <c r="B585" s="149"/>
      <c r="C585" s="150" t="s">
        <v>1119</v>
      </c>
      <c r="D585" s="150" t="s">
        <v>440</v>
      </c>
      <c r="E585" s="148">
        <v>46613564.390000001</v>
      </c>
      <c r="F585" s="148">
        <v>45067669.5</v>
      </c>
      <c r="G585" s="147">
        <v>45067669.5</v>
      </c>
    </row>
    <row r="586" spans="1:7" outlineLevel="4" x14ac:dyDescent="0.25">
      <c r="A586" s="151" t="s">
        <v>381</v>
      </c>
      <c r="B586" s="149"/>
      <c r="C586" s="150" t="s">
        <v>1119</v>
      </c>
      <c r="D586" s="150" t="s">
        <v>378</v>
      </c>
      <c r="E586" s="148">
        <v>148752.49</v>
      </c>
      <c r="F586" s="148">
        <v>147943.85</v>
      </c>
      <c r="G586" s="147">
        <v>147943.85</v>
      </c>
    </row>
    <row r="587" spans="1:7" outlineLevel="2" x14ac:dyDescent="0.25">
      <c r="A587" s="161" t="s">
        <v>1118</v>
      </c>
      <c r="B587" s="159"/>
      <c r="C587" s="160" t="s">
        <v>1117</v>
      </c>
      <c r="D587" s="159"/>
      <c r="E587" s="158">
        <v>712486</v>
      </c>
      <c r="F587" s="158">
        <v>0</v>
      </c>
      <c r="G587" s="157">
        <v>0</v>
      </c>
    </row>
    <row r="588" spans="1:7" ht="25.5" outlineLevel="3" x14ac:dyDescent="0.25">
      <c r="A588" s="156" t="s">
        <v>1116</v>
      </c>
      <c r="B588" s="154"/>
      <c r="C588" s="155" t="s">
        <v>1115</v>
      </c>
      <c r="D588" s="154"/>
      <c r="E588" s="153">
        <v>712486</v>
      </c>
      <c r="F588" s="153">
        <v>0</v>
      </c>
      <c r="G588" s="152">
        <v>0</v>
      </c>
    </row>
    <row r="589" spans="1:7" outlineLevel="4" x14ac:dyDescent="0.25">
      <c r="A589" s="151" t="s">
        <v>442</v>
      </c>
      <c r="B589" s="149"/>
      <c r="C589" s="150" t="s">
        <v>1115</v>
      </c>
      <c r="D589" s="150" t="s">
        <v>440</v>
      </c>
      <c r="E589" s="148">
        <v>712486</v>
      </c>
      <c r="F589" s="148">
        <v>0</v>
      </c>
      <c r="G589" s="147">
        <v>0</v>
      </c>
    </row>
    <row r="590" spans="1:7" ht="25.5" outlineLevel="2" x14ac:dyDescent="0.25">
      <c r="A590" s="161" t="s">
        <v>1114</v>
      </c>
      <c r="B590" s="159"/>
      <c r="C590" s="160" t="s">
        <v>1113</v>
      </c>
      <c r="D590" s="159"/>
      <c r="E590" s="158">
        <v>102611530.56</v>
      </c>
      <c r="F590" s="158">
        <v>102024793.73</v>
      </c>
      <c r="G590" s="157">
        <v>102024793.73</v>
      </c>
    </row>
    <row r="591" spans="1:7" ht="25.5" outlineLevel="3" x14ac:dyDescent="0.25">
      <c r="A591" s="156" t="s">
        <v>431</v>
      </c>
      <c r="B591" s="154"/>
      <c r="C591" s="155" t="s">
        <v>1112</v>
      </c>
      <c r="D591" s="154"/>
      <c r="E591" s="153">
        <v>500000</v>
      </c>
      <c r="F591" s="153">
        <v>0</v>
      </c>
      <c r="G591" s="152">
        <v>0</v>
      </c>
    </row>
    <row r="592" spans="1:7" ht="38.25" outlineLevel="4" x14ac:dyDescent="0.25">
      <c r="A592" s="151" t="s">
        <v>542</v>
      </c>
      <c r="B592" s="149"/>
      <c r="C592" s="150" t="s">
        <v>1112</v>
      </c>
      <c r="D592" s="150" t="s">
        <v>541</v>
      </c>
      <c r="E592" s="148">
        <v>500000</v>
      </c>
      <c r="F592" s="148">
        <v>0</v>
      </c>
      <c r="G592" s="147">
        <v>0</v>
      </c>
    </row>
    <row r="593" spans="1:7" outlineLevel="3" x14ac:dyDescent="0.25">
      <c r="A593" s="156" t="s">
        <v>1111</v>
      </c>
      <c r="B593" s="154"/>
      <c r="C593" s="155" t="s">
        <v>1110</v>
      </c>
      <c r="D593" s="154"/>
      <c r="E593" s="153">
        <v>88159676.269999996</v>
      </c>
      <c r="F593" s="153">
        <v>88159676.269999996</v>
      </c>
      <c r="G593" s="152">
        <v>88159676.269999996</v>
      </c>
    </row>
    <row r="594" spans="1:7" ht="38.25" outlineLevel="4" x14ac:dyDescent="0.25">
      <c r="A594" s="151" t="s">
        <v>542</v>
      </c>
      <c r="B594" s="149"/>
      <c r="C594" s="150" t="s">
        <v>1110</v>
      </c>
      <c r="D594" s="150" t="s">
        <v>541</v>
      </c>
      <c r="E594" s="148">
        <v>88159676.269999996</v>
      </c>
      <c r="F594" s="148">
        <v>88159676.269999996</v>
      </c>
      <c r="G594" s="147">
        <v>88159676.269999996</v>
      </c>
    </row>
    <row r="595" spans="1:7" ht="25.5" outlineLevel="3" x14ac:dyDescent="0.25">
      <c r="A595" s="156" t="s">
        <v>1109</v>
      </c>
      <c r="B595" s="154"/>
      <c r="C595" s="155" t="s">
        <v>1108</v>
      </c>
      <c r="D595" s="154"/>
      <c r="E595" s="153">
        <v>13951854.289999999</v>
      </c>
      <c r="F595" s="153">
        <v>13865117.460000001</v>
      </c>
      <c r="G595" s="152">
        <v>13865117.460000001</v>
      </c>
    </row>
    <row r="596" spans="1:7" outlineLevel="4" x14ac:dyDescent="0.25">
      <c r="A596" s="151" t="s">
        <v>442</v>
      </c>
      <c r="B596" s="149"/>
      <c r="C596" s="150" t="s">
        <v>1108</v>
      </c>
      <c r="D596" s="150" t="s">
        <v>440</v>
      </c>
      <c r="E596" s="148">
        <v>13851854.289999999</v>
      </c>
      <c r="F596" s="148">
        <v>13865117.460000001</v>
      </c>
      <c r="G596" s="147">
        <v>13865117.460000001</v>
      </c>
    </row>
    <row r="597" spans="1:7" outlineLevel="4" x14ac:dyDescent="0.25">
      <c r="A597" s="151" t="s">
        <v>381</v>
      </c>
      <c r="B597" s="149"/>
      <c r="C597" s="150" t="s">
        <v>1108</v>
      </c>
      <c r="D597" s="150" t="s">
        <v>378</v>
      </c>
      <c r="E597" s="148">
        <v>100000</v>
      </c>
      <c r="F597" s="148">
        <v>0</v>
      </c>
      <c r="G597" s="147">
        <v>0</v>
      </c>
    </row>
    <row r="598" spans="1:7" ht="30.75" thickBot="1" x14ac:dyDescent="0.3">
      <c r="A598" s="171" t="s">
        <v>374</v>
      </c>
      <c r="B598" s="169"/>
      <c r="C598" s="170" t="s">
        <v>373</v>
      </c>
      <c r="D598" s="169"/>
      <c r="E598" s="168">
        <v>30885494.649999999</v>
      </c>
      <c r="F598" s="168">
        <v>41391931.289999999</v>
      </c>
      <c r="G598" s="167">
        <v>47177144.359999999</v>
      </c>
    </row>
    <row r="599" spans="1:7" ht="25.5" outlineLevel="1" x14ac:dyDescent="0.25">
      <c r="A599" s="166" t="s">
        <v>372</v>
      </c>
      <c r="B599" s="164"/>
      <c r="C599" s="165" t="s">
        <v>371</v>
      </c>
      <c r="D599" s="164"/>
      <c r="E599" s="163">
        <v>30885494.649999999</v>
      </c>
      <c r="F599" s="163">
        <v>41391931.289999999</v>
      </c>
      <c r="G599" s="162">
        <v>47177144.359999999</v>
      </c>
    </row>
    <row r="600" spans="1:7" outlineLevel="2" x14ac:dyDescent="0.25">
      <c r="A600" s="161" t="s">
        <v>370</v>
      </c>
      <c r="B600" s="159"/>
      <c r="C600" s="160" t="s">
        <v>369</v>
      </c>
      <c r="D600" s="159"/>
      <c r="E600" s="158">
        <v>30885494.649999999</v>
      </c>
      <c r="F600" s="158">
        <v>41391931.289999999</v>
      </c>
      <c r="G600" s="157">
        <v>47177144.359999999</v>
      </c>
    </row>
    <row r="601" spans="1:7" outlineLevel="3" x14ac:dyDescent="0.25">
      <c r="A601" s="156" t="s">
        <v>368</v>
      </c>
      <c r="B601" s="154"/>
      <c r="C601" s="155" t="s">
        <v>367</v>
      </c>
      <c r="D601" s="154"/>
      <c r="E601" s="153">
        <v>30843691.370000001</v>
      </c>
      <c r="F601" s="153">
        <v>41350237.039999999</v>
      </c>
      <c r="G601" s="152">
        <v>47150941.619999997</v>
      </c>
    </row>
    <row r="602" spans="1:7" outlineLevel="4" x14ac:dyDescent="0.25">
      <c r="A602" s="151" t="s">
        <v>365</v>
      </c>
      <c r="B602" s="149"/>
      <c r="C602" s="150" t="s">
        <v>367</v>
      </c>
      <c r="D602" s="150" t="s">
        <v>362</v>
      </c>
      <c r="E602" s="148">
        <v>30843691.370000001</v>
      </c>
      <c r="F602" s="148">
        <v>41350237.039999999</v>
      </c>
      <c r="G602" s="147">
        <v>47150941.619999997</v>
      </c>
    </row>
    <row r="603" spans="1:7" outlineLevel="3" x14ac:dyDescent="0.25">
      <c r="A603" s="156" t="s">
        <v>366</v>
      </c>
      <c r="B603" s="154"/>
      <c r="C603" s="155" t="s">
        <v>363</v>
      </c>
      <c r="D603" s="154"/>
      <c r="E603" s="153">
        <v>41803.279999999999</v>
      </c>
      <c r="F603" s="153">
        <v>41694.25</v>
      </c>
      <c r="G603" s="152">
        <v>26202.74</v>
      </c>
    </row>
    <row r="604" spans="1:7" outlineLevel="4" x14ac:dyDescent="0.25">
      <c r="A604" s="151" t="s">
        <v>365</v>
      </c>
      <c r="B604" s="149"/>
      <c r="C604" s="150" t="s">
        <v>363</v>
      </c>
      <c r="D604" s="150" t="s">
        <v>362</v>
      </c>
      <c r="E604" s="148">
        <v>41803.279999999999</v>
      </c>
      <c r="F604" s="148">
        <v>41694.25</v>
      </c>
      <c r="G604" s="147">
        <v>26202.74</v>
      </c>
    </row>
    <row r="605" spans="1:7" ht="30.75" thickBot="1" x14ac:dyDescent="0.3">
      <c r="A605" s="171" t="s">
        <v>1107</v>
      </c>
      <c r="B605" s="169"/>
      <c r="C605" s="170" t="s">
        <v>1106</v>
      </c>
      <c r="D605" s="169"/>
      <c r="E605" s="168">
        <v>45769615</v>
      </c>
      <c r="F605" s="168">
        <v>20404191</v>
      </c>
      <c r="G605" s="167">
        <v>14812471</v>
      </c>
    </row>
    <row r="606" spans="1:7" outlineLevel="2" x14ac:dyDescent="0.25">
      <c r="A606" s="161" t="s">
        <v>1105</v>
      </c>
      <c r="B606" s="159"/>
      <c r="C606" s="160" t="s">
        <v>1104</v>
      </c>
      <c r="D606" s="159"/>
      <c r="E606" s="158">
        <v>22581200</v>
      </c>
      <c r="F606" s="158">
        <v>19995476</v>
      </c>
      <c r="G606" s="157">
        <v>14403756</v>
      </c>
    </row>
    <row r="607" spans="1:7" outlineLevel="3" x14ac:dyDescent="0.25">
      <c r="A607" s="156" t="s">
        <v>1103</v>
      </c>
      <c r="B607" s="154"/>
      <c r="C607" s="155" t="s">
        <v>1102</v>
      </c>
      <c r="D607" s="154"/>
      <c r="E607" s="153">
        <v>208857</v>
      </c>
      <c r="F607" s="153">
        <v>77202</v>
      </c>
      <c r="G607" s="152">
        <v>77202</v>
      </c>
    </row>
    <row r="608" spans="1:7" outlineLevel="4" x14ac:dyDescent="0.25">
      <c r="A608" s="151" t="s">
        <v>442</v>
      </c>
      <c r="B608" s="149"/>
      <c r="C608" s="150" t="s">
        <v>1102</v>
      </c>
      <c r="D608" s="150" t="s">
        <v>440</v>
      </c>
      <c r="E608" s="148">
        <v>208857</v>
      </c>
      <c r="F608" s="148">
        <v>77202</v>
      </c>
      <c r="G608" s="147">
        <v>77202</v>
      </c>
    </row>
    <row r="609" spans="1:7" outlineLevel="3" x14ac:dyDescent="0.25">
      <c r="A609" s="156" t="s">
        <v>1101</v>
      </c>
      <c r="B609" s="154"/>
      <c r="C609" s="155" t="s">
        <v>1100</v>
      </c>
      <c r="D609" s="154"/>
      <c r="E609" s="153">
        <v>11658357</v>
      </c>
      <c r="F609" s="153">
        <v>11631737</v>
      </c>
      <c r="G609" s="152">
        <v>11631737</v>
      </c>
    </row>
    <row r="610" spans="1:7" outlineLevel="4" x14ac:dyDescent="0.25">
      <c r="A610" s="151" t="s">
        <v>442</v>
      </c>
      <c r="B610" s="149"/>
      <c r="C610" s="150" t="s">
        <v>1100</v>
      </c>
      <c r="D610" s="150" t="s">
        <v>440</v>
      </c>
      <c r="E610" s="148">
        <v>11658357</v>
      </c>
      <c r="F610" s="148">
        <v>11631737</v>
      </c>
      <c r="G610" s="147">
        <v>11631737</v>
      </c>
    </row>
    <row r="611" spans="1:7" ht="25.5" outlineLevel="3" x14ac:dyDescent="0.25">
      <c r="A611" s="156" t="s">
        <v>1099</v>
      </c>
      <c r="B611" s="154"/>
      <c r="C611" s="155" t="s">
        <v>1098</v>
      </c>
      <c r="D611" s="154"/>
      <c r="E611" s="153">
        <v>2223315</v>
      </c>
      <c r="F611" s="153">
        <v>655000</v>
      </c>
      <c r="G611" s="152">
        <v>655000</v>
      </c>
    </row>
    <row r="612" spans="1:7" outlineLevel="4" x14ac:dyDescent="0.25">
      <c r="A612" s="151" t="s">
        <v>442</v>
      </c>
      <c r="B612" s="149"/>
      <c r="C612" s="150" t="s">
        <v>1098</v>
      </c>
      <c r="D612" s="150" t="s">
        <v>440</v>
      </c>
      <c r="E612" s="148">
        <v>2223315</v>
      </c>
      <c r="F612" s="148">
        <v>655000</v>
      </c>
      <c r="G612" s="147">
        <v>655000</v>
      </c>
    </row>
    <row r="613" spans="1:7" outlineLevel="3" x14ac:dyDescent="0.25">
      <c r="A613" s="156" t="s">
        <v>1097</v>
      </c>
      <c r="B613" s="154"/>
      <c r="C613" s="155" t="s">
        <v>1096</v>
      </c>
      <c r="D613" s="154"/>
      <c r="E613" s="153">
        <v>1261267</v>
      </c>
      <c r="F613" s="153">
        <v>1261267</v>
      </c>
      <c r="G613" s="152">
        <v>1261267</v>
      </c>
    </row>
    <row r="614" spans="1:7" outlineLevel="4" x14ac:dyDescent="0.25">
      <c r="A614" s="151" t="s">
        <v>442</v>
      </c>
      <c r="B614" s="149"/>
      <c r="C614" s="150" t="s">
        <v>1096</v>
      </c>
      <c r="D614" s="150" t="s">
        <v>440</v>
      </c>
      <c r="E614" s="148">
        <v>1261267</v>
      </c>
      <c r="F614" s="148">
        <v>1261267</v>
      </c>
      <c r="G614" s="147">
        <v>1261267</v>
      </c>
    </row>
    <row r="615" spans="1:7" outlineLevel="3" x14ac:dyDescent="0.25">
      <c r="A615" s="156" t="s">
        <v>1095</v>
      </c>
      <c r="B615" s="154"/>
      <c r="C615" s="155" t="s">
        <v>1094</v>
      </c>
      <c r="D615" s="154"/>
      <c r="E615" s="153">
        <v>6450854</v>
      </c>
      <c r="F615" s="153">
        <v>5591720</v>
      </c>
      <c r="G615" s="152">
        <v>0</v>
      </c>
    </row>
    <row r="616" spans="1:7" outlineLevel="4" x14ac:dyDescent="0.25">
      <c r="A616" s="151" t="s">
        <v>442</v>
      </c>
      <c r="B616" s="149"/>
      <c r="C616" s="150" t="s">
        <v>1094</v>
      </c>
      <c r="D616" s="150" t="s">
        <v>440</v>
      </c>
      <c r="E616" s="148">
        <v>6450854</v>
      </c>
      <c r="F616" s="148">
        <v>5591720</v>
      </c>
      <c r="G616" s="147">
        <v>0</v>
      </c>
    </row>
    <row r="617" spans="1:7" ht="25.5" outlineLevel="3" x14ac:dyDescent="0.25">
      <c r="A617" s="156" t="s">
        <v>1093</v>
      </c>
      <c r="B617" s="154"/>
      <c r="C617" s="155" t="s">
        <v>1092</v>
      </c>
      <c r="D617" s="154"/>
      <c r="E617" s="153">
        <v>104800</v>
      </c>
      <c r="F617" s="153">
        <v>104800</v>
      </c>
      <c r="G617" s="152">
        <v>104800</v>
      </c>
    </row>
    <row r="618" spans="1:7" outlineLevel="4" x14ac:dyDescent="0.25">
      <c r="A618" s="151" t="s">
        <v>442</v>
      </c>
      <c r="B618" s="149"/>
      <c r="C618" s="150" t="s">
        <v>1092</v>
      </c>
      <c r="D618" s="150" t="s">
        <v>440</v>
      </c>
      <c r="E618" s="148">
        <v>61520</v>
      </c>
      <c r="F618" s="148">
        <v>61520</v>
      </c>
      <c r="G618" s="147">
        <v>61520</v>
      </c>
    </row>
    <row r="619" spans="1:7" outlineLevel="4" x14ac:dyDescent="0.25">
      <c r="A619" s="151" t="s">
        <v>381</v>
      </c>
      <c r="B619" s="149"/>
      <c r="C619" s="150" t="s">
        <v>1092</v>
      </c>
      <c r="D619" s="150" t="s">
        <v>378</v>
      </c>
      <c r="E619" s="148">
        <v>43280</v>
      </c>
      <c r="F619" s="148">
        <v>43280</v>
      </c>
      <c r="G619" s="147">
        <v>43280</v>
      </c>
    </row>
    <row r="620" spans="1:7" ht="25.5" outlineLevel="3" x14ac:dyDescent="0.25">
      <c r="A620" s="156" t="s">
        <v>1091</v>
      </c>
      <c r="B620" s="154"/>
      <c r="C620" s="155" t="s">
        <v>1090</v>
      </c>
      <c r="D620" s="154"/>
      <c r="E620" s="153">
        <v>673750</v>
      </c>
      <c r="F620" s="153">
        <v>673750</v>
      </c>
      <c r="G620" s="152">
        <v>673750</v>
      </c>
    </row>
    <row r="621" spans="1:7" outlineLevel="4" x14ac:dyDescent="0.25">
      <c r="A621" s="151" t="s">
        <v>442</v>
      </c>
      <c r="B621" s="149"/>
      <c r="C621" s="150" t="s">
        <v>1090</v>
      </c>
      <c r="D621" s="150" t="s">
        <v>440</v>
      </c>
      <c r="E621" s="148">
        <v>673750</v>
      </c>
      <c r="F621" s="148">
        <v>673750</v>
      </c>
      <c r="G621" s="147">
        <v>673750</v>
      </c>
    </row>
    <row r="622" spans="1:7" ht="25.5" outlineLevel="2" x14ac:dyDescent="0.25">
      <c r="A622" s="161" t="s">
        <v>1089</v>
      </c>
      <c r="B622" s="159"/>
      <c r="C622" s="160" t="s">
        <v>1088</v>
      </c>
      <c r="D622" s="159"/>
      <c r="E622" s="158">
        <v>23188415</v>
      </c>
      <c r="F622" s="158">
        <v>408715</v>
      </c>
      <c r="G622" s="157">
        <v>408715</v>
      </c>
    </row>
    <row r="623" spans="1:7" ht="25.5" outlineLevel="3" x14ac:dyDescent="0.25">
      <c r="A623" s="156" t="s">
        <v>1087</v>
      </c>
      <c r="B623" s="154"/>
      <c r="C623" s="155" t="s">
        <v>1086</v>
      </c>
      <c r="D623" s="154"/>
      <c r="E623" s="153">
        <v>504025</v>
      </c>
      <c r="F623" s="153">
        <v>85325</v>
      </c>
      <c r="G623" s="152">
        <v>85325</v>
      </c>
    </row>
    <row r="624" spans="1:7" outlineLevel="4" x14ac:dyDescent="0.25">
      <c r="A624" s="151" t="s">
        <v>442</v>
      </c>
      <c r="B624" s="149"/>
      <c r="C624" s="150" t="s">
        <v>1086</v>
      </c>
      <c r="D624" s="150" t="s">
        <v>440</v>
      </c>
      <c r="E624" s="148">
        <v>504025</v>
      </c>
      <c r="F624" s="148">
        <v>85325</v>
      </c>
      <c r="G624" s="147">
        <v>85325</v>
      </c>
    </row>
    <row r="625" spans="1:7" ht="25.5" outlineLevel="3" x14ac:dyDescent="0.25">
      <c r="A625" s="156" t="s">
        <v>1085</v>
      </c>
      <c r="B625" s="154"/>
      <c r="C625" s="155" t="s">
        <v>1084</v>
      </c>
      <c r="D625" s="154"/>
      <c r="E625" s="153">
        <v>35000</v>
      </c>
      <c r="F625" s="153">
        <v>35000</v>
      </c>
      <c r="G625" s="152">
        <v>35000</v>
      </c>
    </row>
    <row r="626" spans="1:7" outlineLevel="4" x14ac:dyDescent="0.25">
      <c r="A626" s="151" t="s">
        <v>442</v>
      </c>
      <c r="B626" s="149"/>
      <c r="C626" s="150" t="s">
        <v>1084</v>
      </c>
      <c r="D626" s="150" t="s">
        <v>440</v>
      </c>
      <c r="E626" s="148">
        <v>35000</v>
      </c>
      <c r="F626" s="148">
        <v>35000</v>
      </c>
      <c r="G626" s="147">
        <v>35000</v>
      </c>
    </row>
    <row r="627" spans="1:7" ht="25.5" outlineLevel="3" x14ac:dyDescent="0.25">
      <c r="A627" s="156" t="s">
        <v>1083</v>
      </c>
      <c r="B627" s="154"/>
      <c r="C627" s="155" t="s">
        <v>1082</v>
      </c>
      <c r="D627" s="154"/>
      <c r="E627" s="153">
        <v>288390</v>
      </c>
      <c r="F627" s="153">
        <v>288390</v>
      </c>
      <c r="G627" s="152">
        <v>288390</v>
      </c>
    </row>
    <row r="628" spans="1:7" outlineLevel="4" x14ac:dyDescent="0.25">
      <c r="A628" s="151" t="s">
        <v>442</v>
      </c>
      <c r="B628" s="149"/>
      <c r="C628" s="150" t="s">
        <v>1082</v>
      </c>
      <c r="D628" s="150" t="s">
        <v>440</v>
      </c>
      <c r="E628" s="148">
        <v>255000</v>
      </c>
      <c r="F628" s="148">
        <v>288390</v>
      </c>
      <c r="G628" s="147">
        <v>288390</v>
      </c>
    </row>
    <row r="629" spans="1:7" outlineLevel="4" x14ac:dyDescent="0.25">
      <c r="A629" s="151" t="s">
        <v>381</v>
      </c>
      <c r="B629" s="149"/>
      <c r="C629" s="150" t="s">
        <v>1082</v>
      </c>
      <c r="D629" s="150" t="s">
        <v>378</v>
      </c>
      <c r="E629" s="148">
        <v>33390</v>
      </c>
      <c r="F629" s="148">
        <v>0</v>
      </c>
      <c r="G629" s="147">
        <v>0</v>
      </c>
    </row>
    <row r="630" spans="1:7" outlineLevel="3" x14ac:dyDescent="0.25">
      <c r="A630" s="156" t="s">
        <v>1081</v>
      </c>
      <c r="B630" s="154"/>
      <c r="C630" s="155" t="s">
        <v>1080</v>
      </c>
      <c r="D630" s="154"/>
      <c r="E630" s="153">
        <v>22361000</v>
      </c>
      <c r="F630" s="153">
        <v>0</v>
      </c>
      <c r="G630" s="152">
        <v>0</v>
      </c>
    </row>
    <row r="631" spans="1:7" outlineLevel="4" x14ac:dyDescent="0.25">
      <c r="A631" s="151" t="s">
        <v>381</v>
      </c>
      <c r="B631" s="149"/>
      <c r="C631" s="150" t="s">
        <v>1080</v>
      </c>
      <c r="D631" s="150" t="s">
        <v>378</v>
      </c>
      <c r="E631" s="148">
        <v>22361000</v>
      </c>
      <c r="F631" s="148">
        <v>0</v>
      </c>
      <c r="G631" s="147">
        <v>0</v>
      </c>
    </row>
    <row r="632" spans="1:7" ht="30.75" thickBot="1" x14ac:dyDescent="0.3">
      <c r="A632" s="171" t="s">
        <v>503</v>
      </c>
      <c r="B632" s="169"/>
      <c r="C632" s="170" t="s">
        <v>502</v>
      </c>
      <c r="D632" s="169"/>
      <c r="E632" s="168">
        <v>59060860.939999998</v>
      </c>
      <c r="F632" s="168">
        <v>42012893.450000003</v>
      </c>
      <c r="G632" s="167">
        <v>52340865.960000001</v>
      </c>
    </row>
    <row r="633" spans="1:7" outlineLevel="1" x14ac:dyDescent="0.25">
      <c r="A633" s="166" t="s">
        <v>501</v>
      </c>
      <c r="B633" s="164"/>
      <c r="C633" s="165" t="s">
        <v>500</v>
      </c>
      <c r="D633" s="164"/>
      <c r="E633" s="163">
        <v>9523780.7400000002</v>
      </c>
      <c r="F633" s="163">
        <v>7825309.4500000002</v>
      </c>
      <c r="G633" s="162">
        <v>7822382.96</v>
      </c>
    </row>
    <row r="634" spans="1:7" ht="25.5" outlineLevel="2" x14ac:dyDescent="0.25">
      <c r="A634" s="161" t="s">
        <v>499</v>
      </c>
      <c r="B634" s="159"/>
      <c r="C634" s="160" t="s">
        <v>498</v>
      </c>
      <c r="D634" s="159"/>
      <c r="E634" s="158">
        <v>8259900</v>
      </c>
      <c r="F634" s="158">
        <v>6607900</v>
      </c>
      <c r="G634" s="157">
        <v>6607900</v>
      </c>
    </row>
    <row r="635" spans="1:7" ht="25.5" outlineLevel="3" x14ac:dyDescent="0.25">
      <c r="A635" s="156" t="s">
        <v>497</v>
      </c>
      <c r="B635" s="154"/>
      <c r="C635" s="155" t="s">
        <v>495</v>
      </c>
      <c r="D635" s="154"/>
      <c r="E635" s="153">
        <v>8259900</v>
      </c>
      <c r="F635" s="153">
        <v>6607900</v>
      </c>
      <c r="G635" s="152">
        <v>6607900</v>
      </c>
    </row>
    <row r="636" spans="1:7" outlineLevel="4" x14ac:dyDescent="0.25">
      <c r="A636" s="151" t="s">
        <v>395</v>
      </c>
      <c r="B636" s="149"/>
      <c r="C636" s="150" t="s">
        <v>495</v>
      </c>
      <c r="D636" s="150" t="s">
        <v>392</v>
      </c>
      <c r="E636" s="148">
        <v>8259900</v>
      </c>
      <c r="F636" s="148">
        <v>6607900</v>
      </c>
      <c r="G636" s="147">
        <v>6607900</v>
      </c>
    </row>
    <row r="637" spans="1:7" ht="25.5" outlineLevel="2" x14ac:dyDescent="0.25">
      <c r="A637" s="161" t="s">
        <v>535</v>
      </c>
      <c r="B637" s="159"/>
      <c r="C637" s="160" t="s">
        <v>534</v>
      </c>
      <c r="D637" s="159"/>
      <c r="E637" s="158">
        <v>1263880.74</v>
      </c>
      <c r="F637" s="158">
        <v>1217409.45</v>
      </c>
      <c r="G637" s="157">
        <v>1214482.96</v>
      </c>
    </row>
    <row r="638" spans="1:7" ht="25.5" outlineLevel="3" x14ac:dyDescent="0.25">
      <c r="A638" s="156" t="s">
        <v>533</v>
      </c>
      <c r="B638" s="154"/>
      <c r="C638" s="155" t="s">
        <v>532</v>
      </c>
      <c r="D638" s="154"/>
      <c r="E638" s="153">
        <v>153330.74</v>
      </c>
      <c r="F638" s="153">
        <v>153453.85999999999</v>
      </c>
      <c r="G638" s="152">
        <v>153453.85999999999</v>
      </c>
    </row>
    <row r="639" spans="1:7" outlineLevel="4" x14ac:dyDescent="0.25">
      <c r="A639" s="151" t="s">
        <v>478</v>
      </c>
      <c r="B639" s="149"/>
      <c r="C639" s="150" t="s">
        <v>532</v>
      </c>
      <c r="D639" s="150" t="s">
        <v>476</v>
      </c>
      <c r="E639" s="148">
        <v>153330.74</v>
      </c>
      <c r="F639" s="148">
        <v>153453.85999999999</v>
      </c>
      <c r="G639" s="147">
        <v>153453.85999999999</v>
      </c>
    </row>
    <row r="640" spans="1:7" outlineLevel="3" x14ac:dyDescent="0.25">
      <c r="A640" s="156" t="s">
        <v>531</v>
      </c>
      <c r="B640" s="154"/>
      <c r="C640" s="155" t="s">
        <v>530</v>
      </c>
      <c r="D640" s="154"/>
      <c r="E640" s="153">
        <v>1110550</v>
      </c>
      <c r="F640" s="153">
        <v>1063955.5900000001</v>
      </c>
      <c r="G640" s="152">
        <v>1061029.1000000001</v>
      </c>
    </row>
    <row r="641" spans="1:7" outlineLevel="4" x14ac:dyDescent="0.25">
      <c r="A641" s="151" t="s">
        <v>478</v>
      </c>
      <c r="B641" s="149"/>
      <c r="C641" s="150" t="s">
        <v>530</v>
      </c>
      <c r="D641" s="150" t="s">
        <v>476</v>
      </c>
      <c r="E641" s="148">
        <v>1110550</v>
      </c>
      <c r="F641" s="148">
        <v>1063955.5900000001</v>
      </c>
      <c r="G641" s="147">
        <v>1061029.1000000001</v>
      </c>
    </row>
    <row r="642" spans="1:7" ht="25.5" outlineLevel="1" x14ac:dyDescent="0.25">
      <c r="A642" s="166" t="s">
        <v>961</v>
      </c>
      <c r="B642" s="164"/>
      <c r="C642" s="165" t="s">
        <v>960</v>
      </c>
      <c r="D642" s="164"/>
      <c r="E642" s="163">
        <v>31606517.199999999</v>
      </c>
      <c r="F642" s="163">
        <v>25214907</v>
      </c>
      <c r="G642" s="162">
        <v>25214907</v>
      </c>
    </row>
    <row r="643" spans="1:7" outlineLevel="2" x14ac:dyDescent="0.25">
      <c r="A643" s="161" t="s">
        <v>959</v>
      </c>
      <c r="B643" s="159"/>
      <c r="C643" s="160" t="s">
        <v>958</v>
      </c>
      <c r="D643" s="159"/>
      <c r="E643" s="158">
        <v>31606517.199999999</v>
      </c>
      <c r="F643" s="158">
        <v>25214907</v>
      </c>
      <c r="G643" s="157">
        <v>25214907</v>
      </c>
    </row>
    <row r="644" spans="1:7" outlineLevel="3" x14ac:dyDescent="0.25">
      <c r="A644" s="156" t="s">
        <v>957</v>
      </c>
      <c r="B644" s="154"/>
      <c r="C644" s="155" t="s">
        <v>956</v>
      </c>
      <c r="D644" s="154"/>
      <c r="E644" s="153">
        <v>13720747.199999999</v>
      </c>
      <c r="F644" s="153">
        <v>12871880</v>
      </c>
      <c r="G644" s="152">
        <v>12871880</v>
      </c>
    </row>
    <row r="645" spans="1:7" outlineLevel="4" x14ac:dyDescent="0.25">
      <c r="A645" s="151" t="s">
        <v>442</v>
      </c>
      <c r="B645" s="149"/>
      <c r="C645" s="150" t="s">
        <v>956</v>
      </c>
      <c r="D645" s="150" t="s">
        <v>440</v>
      </c>
      <c r="E645" s="148">
        <v>12871880</v>
      </c>
      <c r="F645" s="148">
        <v>12871880</v>
      </c>
      <c r="G645" s="147">
        <v>12871880</v>
      </c>
    </row>
    <row r="646" spans="1:7" outlineLevel="4" x14ac:dyDescent="0.25">
      <c r="A646" s="151" t="s">
        <v>381</v>
      </c>
      <c r="B646" s="149"/>
      <c r="C646" s="150" t="s">
        <v>956</v>
      </c>
      <c r="D646" s="150" t="s">
        <v>378</v>
      </c>
      <c r="E646" s="148">
        <v>848867.2</v>
      </c>
      <c r="F646" s="148">
        <v>0</v>
      </c>
      <c r="G646" s="147">
        <v>0</v>
      </c>
    </row>
    <row r="647" spans="1:7" ht="25.5" outlineLevel="3" x14ac:dyDescent="0.25">
      <c r="A647" s="156" t="s">
        <v>955</v>
      </c>
      <c r="B647" s="154"/>
      <c r="C647" s="155" t="s">
        <v>954</v>
      </c>
      <c r="D647" s="154"/>
      <c r="E647" s="153">
        <v>10652400</v>
      </c>
      <c r="F647" s="153">
        <v>5139657</v>
      </c>
      <c r="G647" s="152">
        <v>5139657</v>
      </c>
    </row>
    <row r="648" spans="1:7" outlineLevel="4" x14ac:dyDescent="0.25">
      <c r="A648" s="151" t="s">
        <v>442</v>
      </c>
      <c r="B648" s="149"/>
      <c r="C648" s="150" t="s">
        <v>954</v>
      </c>
      <c r="D648" s="150" t="s">
        <v>440</v>
      </c>
      <c r="E648" s="148">
        <v>10652400</v>
      </c>
      <c r="F648" s="148">
        <v>5139657</v>
      </c>
      <c r="G648" s="147">
        <v>5139657</v>
      </c>
    </row>
    <row r="649" spans="1:7" outlineLevel="3" x14ac:dyDescent="0.25">
      <c r="A649" s="156" t="s">
        <v>953</v>
      </c>
      <c r="B649" s="154"/>
      <c r="C649" s="155" t="s">
        <v>952</v>
      </c>
      <c r="D649" s="154"/>
      <c r="E649" s="153">
        <v>7203370</v>
      </c>
      <c r="F649" s="153">
        <v>7203370</v>
      </c>
      <c r="G649" s="152">
        <v>7203370</v>
      </c>
    </row>
    <row r="650" spans="1:7" outlineLevel="4" x14ac:dyDescent="0.25">
      <c r="A650" s="151" t="s">
        <v>442</v>
      </c>
      <c r="B650" s="149"/>
      <c r="C650" s="150" t="s">
        <v>952</v>
      </c>
      <c r="D650" s="150" t="s">
        <v>440</v>
      </c>
      <c r="E650" s="148">
        <v>7203370</v>
      </c>
      <c r="F650" s="148">
        <v>7203370</v>
      </c>
      <c r="G650" s="147">
        <v>7203370</v>
      </c>
    </row>
    <row r="651" spans="1:7" outlineLevel="3" x14ac:dyDescent="0.25">
      <c r="A651" s="156" t="s">
        <v>951</v>
      </c>
      <c r="B651" s="154"/>
      <c r="C651" s="155" t="s">
        <v>950</v>
      </c>
      <c r="D651" s="154"/>
      <c r="E651" s="153">
        <v>30000</v>
      </c>
      <c r="F651" s="153">
        <v>0</v>
      </c>
      <c r="G651" s="152">
        <v>0</v>
      </c>
    </row>
    <row r="652" spans="1:7" outlineLevel="4" x14ac:dyDescent="0.25">
      <c r="A652" s="151" t="s">
        <v>442</v>
      </c>
      <c r="B652" s="149"/>
      <c r="C652" s="150" t="s">
        <v>950</v>
      </c>
      <c r="D652" s="150" t="s">
        <v>440</v>
      </c>
      <c r="E652" s="148">
        <v>30000</v>
      </c>
      <c r="F652" s="148">
        <v>0</v>
      </c>
      <c r="G652" s="147">
        <v>0</v>
      </c>
    </row>
    <row r="653" spans="1:7" outlineLevel="1" x14ac:dyDescent="0.25">
      <c r="A653" s="166" t="s">
        <v>949</v>
      </c>
      <c r="B653" s="164"/>
      <c r="C653" s="165" t="s">
        <v>948</v>
      </c>
      <c r="D653" s="164"/>
      <c r="E653" s="163">
        <v>16556963</v>
      </c>
      <c r="F653" s="163">
        <v>7599077</v>
      </c>
      <c r="G653" s="162">
        <v>17929976</v>
      </c>
    </row>
    <row r="654" spans="1:7" outlineLevel="2" x14ac:dyDescent="0.25">
      <c r="A654" s="161" t="s">
        <v>947</v>
      </c>
      <c r="B654" s="159"/>
      <c r="C654" s="160" t="s">
        <v>946</v>
      </c>
      <c r="D654" s="159"/>
      <c r="E654" s="158">
        <v>212102</v>
      </c>
      <c r="F654" s="158">
        <v>7599077</v>
      </c>
      <c r="G654" s="157">
        <v>17929976</v>
      </c>
    </row>
    <row r="655" spans="1:7" outlineLevel="3" x14ac:dyDescent="0.25">
      <c r="A655" s="156" t="s">
        <v>945</v>
      </c>
      <c r="B655" s="154"/>
      <c r="C655" s="155" t="s">
        <v>944</v>
      </c>
      <c r="D655" s="154"/>
      <c r="E655" s="153">
        <v>212102</v>
      </c>
      <c r="F655" s="153">
        <v>7599077</v>
      </c>
      <c r="G655" s="152">
        <v>17929976</v>
      </c>
    </row>
    <row r="656" spans="1:7" outlineLevel="4" x14ac:dyDescent="0.25">
      <c r="A656" s="151" t="s">
        <v>442</v>
      </c>
      <c r="B656" s="149"/>
      <c r="C656" s="150" t="s">
        <v>944</v>
      </c>
      <c r="D656" s="150" t="s">
        <v>440</v>
      </c>
      <c r="E656" s="148">
        <v>212102</v>
      </c>
      <c r="F656" s="148">
        <v>7599077</v>
      </c>
      <c r="G656" s="147">
        <v>17929976</v>
      </c>
    </row>
    <row r="657" spans="1:7" ht="25.5" outlineLevel="2" x14ac:dyDescent="0.25">
      <c r="A657" s="161" t="s">
        <v>943</v>
      </c>
      <c r="B657" s="159"/>
      <c r="C657" s="160" t="s">
        <v>942</v>
      </c>
      <c r="D657" s="159"/>
      <c r="E657" s="158">
        <v>16344861</v>
      </c>
      <c r="F657" s="158">
        <v>0</v>
      </c>
      <c r="G657" s="157">
        <v>0</v>
      </c>
    </row>
    <row r="658" spans="1:7" ht="25.5" outlineLevel="3" x14ac:dyDescent="0.25">
      <c r="A658" s="156" t="s">
        <v>941</v>
      </c>
      <c r="B658" s="154"/>
      <c r="C658" s="155" t="s">
        <v>940</v>
      </c>
      <c r="D658" s="154"/>
      <c r="E658" s="153">
        <v>14179337.390000001</v>
      </c>
      <c r="F658" s="153">
        <v>0</v>
      </c>
      <c r="G658" s="152">
        <v>0</v>
      </c>
    </row>
    <row r="659" spans="1:7" outlineLevel="4" x14ac:dyDescent="0.25">
      <c r="A659" s="151" t="s">
        <v>381</v>
      </c>
      <c r="B659" s="149"/>
      <c r="C659" s="150" t="s">
        <v>940</v>
      </c>
      <c r="D659" s="150" t="s">
        <v>378</v>
      </c>
      <c r="E659" s="148">
        <v>14179337.390000001</v>
      </c>
      <c r="F659" s="148">
        <v>0</v>
      </c>
      <c r="G659" s="147">
        <v>0</v>
      </c>
    </row>
    <row r="660" spans="1:7" outlineLevel="3" x14ac:dyDescent="0.25">
      <c r="A660" s="156" t="s">
        <v>939</v>
      </c>
      <c r="B660" s="154"/>
      <c r="C660" s="155" t="s">
        <v>938</v>
      </c>
      <c r="D660" s="154"/>
      <c r="E660" s="153">
        <v>1414086.93</v>
      </c>
      <c r="F660" s="153">
        <v>0</v>
      </c>
      <c r="G660" s="152">
        <v>0</v>
      </c>
    </row>
    <row r="661" spans="1:7" outlineLevel="4" x14ac:dyDescent="0.25">
      <c r="A661" s="151" t="s">
        <v>381</v>
      </c>
      <c r="B661" s="149"/>
      <c r="C661" s="150" t="s">
        <v>938</v>
      </c>
      <c r="D661" s="150" t="s">
        <v>378</v>
      </c>
      <c r="E661" s="148">
        <v>1414086.93</v>
      </c>
      <c r="F661" s="148">
        <v>0</v>
      </c>
      <c r="G661" s="147">
        <v>0</v>
      </c>
    </row>
    <row r="662" spans="1:7" ht="25.5" outlineLevel="3" x14ac:dyDescent="0.25">
      <c r="A662" s="156" t="s">
        <v>937</v>
      </c>
      <c r="B662" s="154"/>
      <c r="C662" s="155" t="s">
        <v>936</v>
      </c>
      <c r="D662" s="154"/>
      <c r="E662" s="153">
        <v>751436.68</v>
      </c>
      <c r="F662" s="153">
        <v>0</v>
      </c>
      <c r="G662" s="152">
        <v>0</v>
      </c>
    </row>
    <row r="663" spans="1:7" outlineLevel="4" x14ac:dyDescent="0.25">
      <c r="A663" s="151" t="s">
        <v>381</v>
      </c>
      <c r="B663" s="149"/>
      <c r="C663" s="150" t="s">
        <v>936</v>
      </c>
      <c r="D663" s="150" t="s">
        <v>378</v>
      </c>
      <c r="E663" s="148">
        <v>751436.68</v>
      </c>
      <c r="F663" s="148">
        <v>0</v>
      </c>
      <c r="G663" s="147">
        <v>0</v>
      </c>
    </row>
    <row r="664" spans="1:7" ht="25.5" outlineLevel="1" x14ac:dyDescent="0.25">
      <c r="A664" s="166" t="s">
        <v>529</v>
      </c>
      <c r="B664" s="164"/>
      <c r="C664" s="165" t="s">
        <v>528</v>
      </c>
      <c r="D664" s="164"/>
      <c r="E664" s="163">
        <v>1373600</v>
      </c>
      <c r="F664" s="163">
        <v>1373600</v>
      </c>
      <c r="G664" s="162">
        <v>1373600</v>
      </c>
    </row>
    <row r="665" spans="1:7" ht="25.5" outlineLevel="2" x14ac:dyDescent="0.25">
      <c r="A665" s="161" t="s">
        <v>527</v>
      </c>
      <c r="B665" s="159"/>
      <c r="C665" s="160" t="s">
        <v>526</v>
      </c>
      <c r="D665" s="159"/>
      <c r="E665" s="158">
        <v>1373600</v>
      </c>
      <c r="F665" s="158">
        <v>1373600</v>
      </c>
      <c r="G665" s="157">
        <v>1373600</v>
      </c>
    </row>
    <row r="666" spans="1:7" ht="25.5" outlineLevel="3" x14ac:dyDescent="0.25">
      <c r="A666" s="156" t="s">
        <v>94</v>
      </c>
      <c r="B666" s="154"/>
      <c r="C666" s="155" t="s">
        <v>524</v>
      </c>
      <c r="D666" s="154"/>
      <c r="E666" s="153">
        <v>1373600</v>
      </c>
      <c r="F666" s="153">
        <v>1373600</v>
      </c>
      <c r="G666" s="152">
        <v>1373600</v>
      </c>
    </row>
    <row r="667" spans="1:7" outlineLevel="4" x14ac:dyDescent="0.25">
      <c r="A667" s="151" t="s">
        <v>478</v>
      </c>
      <c r="B667" s="149"/>
      <c r="C667" s="150" t="s">
        <v>524</v>
      </c>
      <c r="D667" s="150" t="s">
        <v>476</v>
      </c>
      <c r="E667" s="148">
        <v>1373600</v>
      </c>
      <c r="F667" s="148">
        <v>1373600</v>
      </c>
      <c r="G667" s="147">
        <v>1373600</v>
      </c>
    </row>
    <row r="668" spans="1:7" ht="30.75" thickBot="1" x14ac:dyDescent="0.3">
      <c r="A668" s="171" t="s">
        <v>832</v>
      </c>
      <c r="B668" s="169"/>
      <c r="C668" s="170" t="s">
        <v>831</v>
      </c>
      <c r="D668" s="169"/>
      <c r="E668" s="168">
        <v>9959305.0399999991</v>
      </c>
      <c r="F668" s="168">
        <v>9941855</v>
      </c>
      <c r="G668" s="167">
        <v>9941855</v>
      </c>
    </row>
    <row r="669" spans="1:7" outlineLevel="2" x14ac:dyDescent="0.25">
      <c r="A669" s="161" t="s">
        <v>830</v>
      </c>
      <c r="B669" s="159"/>
      <c r="C669" s="160" t="s">
        <v>829</v>
      </c>
      <c r="D669" s="159"/>
      <c r="E669" s="158">
        <v>9959305.0399999991</v>
      </c>
      <c r="F669" s="158">
        <v>9941855</v>
      </c>
      <c r="G669" s="157">
        <v>9941855</v>
      </c>
    </row>
    <row r="670" spans="1:7" outlineLevel="3" x14ac:dyDescent="0.25">
      <c r="A670" s="156" t="s">
        <v>828</v>
      </c>
      <c r="B670" s="154"/>
      <c r="C670" s="155" t="s">
        <v>827</v>
      </c>
      <c r="D670" s="154"/>
      <c r="E670" s="153">
        <v>9959305.0399999991</v>
      </c>
      <c r="F670" s="153">
        <v>9941855</v>
      </c>
      <c r="G670" s="152">
        <v>9941855</v>
      </c>
    </row>
    <row r="671" spans="1:7" outlineLevel="4" x14ac:dyDescent="0.25">
      <c r="A671" s="151" t="s">
        <v>442</v>
      </c>
      <c r="B671" s="149"/>
      <c r="C671" s="150" t="s">
        <v>827</v>
      </c>
      <c r="D671" s="150" t="s">
        <v>440</v>
      </c>
      <c r="E671" s="148">
        <v>9959305.0399999991</v>
      </c>
      <c r="F671" s="148">
        <v>9941855</v>
      </c>
      <c r="G671" s="147">
        <v>9941855</v>
      </c>
    </row>
    <row r="672" spans="1:7" ht="45.75" thickBot="1" x14ac:dyDescent="0.3">
      <c r="A672" s="171" t="s">
        <v>689</v>
      </c>
      <c r="B672" s="169"/>
      <c r="C672" s="170" t="s">
        <v>688</v>
      </c>
      <c r="D672" s="169"/>
      <c r="E672" s="168">
        <v>3985002.52</v>
      </c>
      <c r="F672" s="168">
        <v>500000</v>
      </c>
      <c r="G672" s="167">
        <v>500000</v>
      </c>
    </row>
    <row r="673" spans="1:7" outlineLevel="2" x14ac:dyDescent="0.25">
      <c r="A673" s="161" t="s">
        <v>687</v>
      </c>
      <c r="B673" s="159"/>
      <c r="C673" s="160" t="s">
        <v>686</v>
      </c>
      <c r="D673" s="159"/>
      <c r="E673" s="158">
        <v>3985002.52</v>
      </c>
      <c r="F673" s="158">
        <v>500000</v>
      </c>
      <c r="G673" s="157">
        <v>500000</v>
      </c>
    </row>
    <row r="674" spans="1:7" outlineLevel="3" x14ac:dyDescent="0.25">
      <c r="A674" s="156" t="s">
        <v>685</v>
      </c>
      <c r="B674" s="154"/>
      <c r="C674" s="155" t="s">
        <v>683</v>
      </c>
      <c r="D674" s="154"/>
      <c r="E674" s="153">
        <v>3985002.52</v>
      </c>
      <c r="F674" s="153">
        <v>500000</v>
      </c>
      <c r="G674" s="152">
        <v>500000</v>
      </c>
    </row>
    <row r="675" spans="1:7" outlineLevel="4" x14ac:dyDescent="0.25">
      <c r="A675" s="151" t="s">
        <v>442</v>
      </c>
      <c r="B675" s="149"/>
      <c r="C675" s="150" t="s">
        <v>683</v>
      </c>
      <c r="D675" s="150" t="s">
        <v>440</v>
      </c>
      <c r="E675" s="148">
        <v>3985002.52</v>
      </c>
      <c r="F675" s="148">
        <v>500000</v>
      </c>
      <c r="G675" s="147">
        <v>500000</v>
      </c>
    </row>
    <row r="676" spans="1:7" ht="45.75" thickBot="1" x14ac:dyDescent="0.3">
      <c r="A676" s="171" t="s">
        <v>826</v>
      </c>
      <c r="B676" s="169"/>
      <c r="C676" s="170" t="s">
        <v>825</v>
      </c>
      <c r="D676" s="169"/>
      <c r="E676" s="168">
        <v>67183074.540000007</v>
      </c>
      <c r="F676" s="168">
        <v>5788082.29</v>
      </c>
      <c r="G676" s="167">
        <v>5788082.29</v>
      </c>
    </row>
    <row r="677" spans="1:7" ht="25.5" outlineLevel="1" x14ac:dyDescent="0.25">
      <c r="A677" s="166" t="s">
        <v>824</v>
      </c>
      <c r="B677" s="164"/>
      <c r="C677" s="165" t="s">
        <v>823</v>
      </c>
      <c r="D677" s="164"/>
      <c r="E677" s="163">
        <v>67183074.540000007</v>
      </c>
      <c r="F677" s="163">
        <v>5788082.29</v>
      </c>
      <c r="G677" s="162">
        <v>5788082.29</v>
      </c>
    </row>
    <row r="678" spans="1:7" outlineLevel="2" x14ac:dyDescent="0.25">
      <c r="A678" s="161" t="s">
        <v>822</v>
      </c>
      <c r="B678" s="159"/>
      <c r="C678" s="160" t="s">
        <v>821</v>
      </c>
      <c r="D678" s="159"/>
      <c r="E678" s="158">
        <v>60688530.25</v>
      </c>
      <c r="F678" s="158">
        <v>0</v>
      </c>
      <c r="G678" s="157">
        <v>0</v>
      </c>
    </row>
    <row r="679" spans="1:7" outlineLevel="3" x14ac:dyDescent="0.25">
      <c r="A679" s="156" t="s">
        <v>820</v>
      </c>
      <c r="B679" s="154"/>
      <c r="C679" s="155" t="s">
        <v>819</v>
      </c>
      <c r="D679" s="154"/>
      <c r="E679" s="153">
        <v>52876629.57</v>
      </c>
      <c r="F679" s="153">
        <v>0</v>
      </c>
      <c r="G679" s="152">
        <v>0</v>
      </c>
    </row>
    <row r="680" spans="1:7" outlineLevel="4" x14ac:dyDescent="0.25">
      <c r="A680" s="151" t="s">
        <v>442</v>
      </c>
      <c r="B680" s="149"/>
      <c r="C680" s="150" t="s">
        <v>819</v>
      </c>
      <c r="D680" s="150" t="s">
        <v>440</v>
      </c>
      <c r="E680" s="148">
        <v>52876629.57</v>
      </c>
      <c r="F680" s="148">
        <v>0</v>
      </c>
      <c r="G680" s="147">
        <v>0</v>
      </c>
    </row>
    <row r="681" spans="1:7" outlineLevel="3" x14ac:dyDescent="0.25">
      <c r="A681" s="156" t="s">
        <v>818</v>
      </c>
      <c r="B681" s="154"/>
      <c r="C681" s="155" t="s">
        <v>817</v>
      </c>
      <c r="D681" s="154"/>
      <c r="E681" s="153">
        <v>7811900.6799999997</v>
      </c>
      <c r="F681" s="153">
        <v>0</v>
      </c>
      <c r="G681" s="152">
        <v>0</v>
      </c>
    </row>
    <row r="682" spans="1:7" outlineLevel="4" x14ac:dyDescent="0.25">
      <c r="A682" s="151" t="s">
        <v>442</v>
      </c>
      <c r="B682" s="149"/>
      <c r="C682" s="150" t="s">
        <v>817</v>
      </c>
      <c r="D682" s="150" t="s">
        <v>440</v>
      </c>
      <c r="E682" s="148">
        <v>7811900.6799999997</v>
      </c>
      <c r="F682" s="148">
        <v>0</v>
      </c>
      <c r="G682" s="147">
        <v>0</v>
      </c>
    </row>
    <row r="683" spans="1:7" outlineLevel="2" x14ac:dyDescent="0.25">
      <c r="A683" s="161" t="s">
        <v>816</v>
      </c>
      <c r="B683" s="159"/>
      <c r="C683" s="160" t="s">
        <v>815</v>
      </c>
      <c r="D683" s="159"/>
      <c r="E683" s="158">
        <v>6117544.29</v>
      </c>
      <c r="F683" s="158">
        <v>5788082.29</v>
      </c>
      <c r="G683" s="157">
        <v>5788082.29</v>
      </c>
    </row>
    <row r="684" spans="1:7" outlineLevel="3" x14ac:dyDescent="0.25">
      <c r="A684" s="156" t="s">
        <v>814</v>
      </c>
      <c r="B684" s="154"/>
      <c r="C684" s="155" t="s">
        <v>813</v>
      </c>
      <c r="D684" s="154"/>
      <c r="E684" s="153">
        <v>6117544.29</v>
      </c>
      <c r="F684" s="153">
        <v>5788082.29</v>
      </c>
      <c r="G684" s="152">
        <v>5788082.29</v>
      </c>
    </row>
    <row r="685" spans="1:7" outlineLevel="4" x14ac:dyDescent="0.25">
      <c r="A685" s="151" t="s">
        <v>442</v>
      </c>
      <c r="B685" s="149"/>
      <c r="C685" s="150" t="s">
        <v>813</v>
      </c>
      <c r="D685" s="150" t="s">
        <v>440</v>
      </c>
      <c r="E685" s="148">
        <v>6117544.29</v>
      </c>
      <c r="F685" s="148">
        <v>5788082.29</v>
      </c>
      <c r="G685" s="147">
        <v>5788082.29</v>
      </c>
    </row>
    <row r="686" spans="1:7" ht="25.5" outlineLevel="2" x14ac:dyDescent="0.25">
      <c r="A686" s="161" t="s">
        <v>812</v>
      </c>
      <c r="B686" s="159"/>
      <c r="C686" s="160" t="s">
        <v>811</v>
      </c>
      <c r="D686" s="159"/>
      <c r="E686" s="158">
        <v>377000</v>
      </c>
      <c r="F686" s="158">
        <v>0</v>
      </c>
      <c r="G686" s="157">
        <v>0</v>
      </c>
    </row>
    <row r="687" spans="1:7" ht="25.5" outlineLevel="3" x14ac:dyDescent="0.25">
      <c r="A687" s="156" t="s">
        <v>810</v>
      </c>
      <c r="B687" s="154"/>
      <c r="C687" s="155" t="s">
        <v>808</v>
      </c>
      <c r="D687" s="154"/>
      <c r="E687" s="153">
        <v>377000</v>
      </c>
      <c r="F687" s="153">
        <v>0</v>
      </c>
      <c r="G687" s="152">
        <v>0</v>
      </c>
    </row>
    <row r="688" spans="1:7" outlineLevel="4" x14ac:dyDescent="0.25">
      <c r="A688" s="151" t="s">
        <v>442</v>
      </c>
      <c r="B688" s="149"/>
      <c r="C688" s="150" t="s">
        <v>808</v>
      </c>
      <c r="D688" s="150" t="s">
        <v>440</v>
      </c>
      <c r="E688" s="148">
        <v>377000</v>
      </c>
      <c r="F688" s="148">
        <v>0</v>
      </c>
      <c r="G688" s="147">
        <v>0</v>
      </c>
    </row>
    <row r="689" spans="1:7" ht="15.75" thickBot="1" x14ac:dyDescent="0.3">
      <c r="A689" s="137"/>
      <c r="B689" s="136"/>
      <c r="C689" s="136"/>
      <c r="D689" s="136"/>
      <c r="E689" s="136"/>
      <c r="F689" s="136"/>
      <c r="G689" s="135"/>
    </row>
    <row r="690" spans="1:7" ht="15.75" thickBot="1" x14ac:dyDescent="0.3">
      <c r="A690" s="134" t="s">
        <v>361</v>
      </c>
      <c r="B690" s="133"/>
      <c r="C690" s="133"/>
      <c r="D690" s="133"/>
      <c r="E690" s="132">
        <v>2892114479.3600001</v>
      </c>
      <c r="F690" s="132">
        <v>2048899874.3599999</v>
      </c>
      <c r="G690" s="131">
        <v>2072237684.98</v>
      </c>
    </row>
    <row r="691" spans="1:7" x14ac:dyDescent="0.25">
      <c r="A691" s="130"/>
      <c r="B691" s="130"/>
      <c r="C691" s="130"/>
      <c r="D691" s="130"/>
      <c r="E691" s="130"/>
      <c r="F691" s="130"/>
      <c r="G691" s="130"/>
    </row>
    <row r="692" spans="1:7" x14ac:dyDescent="0.25">
      <c r="A692" s="129"/>
      <c r="B692" s="128"/>
      <c r="C692" s="128"/>
      <c r="D692" s="128"/>
      <c r="E692" s="128"/>
      <c r="F692" s="128"/>
      <c r="G692" s="128"/>
    </row>
  </sheetData>
  <mergeCells count="7">
    <mergeCell ref="A6:G6"/>
    <mergeCell ref="A7:G7"/>
    <mergeCell ref="A8:G8"/>
    <mergeCell ref="A692:G692"/>
    <mergeCell ref="A1:G1"/>
    <mergeCell ref="A2:G2"/>
    <mergeCell ref="A3:G3"/>
  </mergeCells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Normal="65" zoomScaleSheetLayoutView="100" workbookViewId="0">
      <selection activeCell="D23" sqref="D23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7" max="7" width="14.28515625" bestFit="1" customWidth="1"/>
    <col min="9" max="9" width="13.28515625" bestFit="1" customWidth="1"/>
  </cols>
  <sheetData>
    <row r="1" spans="1:7" ht="20.25" customHeight="1" x14ac:dyDescent="0.25">
      <c r="A1" s="235"/>
      <c r="B1" s="235"/>
      <c r="C1" s="234"/>
      <c r="E1" s="233" t="s">
        <v>1302</v>
      </c>
    </row>
    <row r="2" spans="1:7" ht="15.75" x14ac:dyDescent="0.25">
      <c r="A2" s="229"/>
      <c r="B2" s="229"/>
      <c r="C2" s="232" t="s">
        <v>31</v>
      </c>
      <c r="D2" s="232"/>
      <c r="E2" s="232"/>
    </row>
    <row r="3" spans="1:7" ht="15.75" x14ac:dyDescent="0.25">
      <c r="A3" s="229"/>
      <c r="B3" s="229"/>
      <c r="C3" s="231"/>
      <c r="D3" s="232" t="s">
        <v>1301</v>
      </c>
      <c r="E3" s="232"/>
    </row>
    <row r="4" spans="1:7" ht="15.75" x14ac:dyDescent="0.25">
      <c r="A4" s="229"/>
      <c r="B4" s="229"/>
      <c r="C4" s="231"/>
      <c r="D4" s="228"/>
      <c r="E4" s="228"/>
    </row>
    <row r="5" spans="1:7" ht="50.25" customHeight="1" x14ac:dyDescent="0.2">
      <c r="A5" s="230" t="s">
        <v>1300</v>
      </c>
      <c r="B5" s="230"/>
      <c r="C5" s="230"/>
      <c r="D5" s="230"/>
      <c r="E5" s="230"/>
    </row>
    <row r="6" spans="1:7" ht="15.75" x14ac:dyDescent="0.25">
      <c r="A6" s="229"/>
      <c r="B6" s="229"/>
      <c r="C6" s="228"/>
    </row>
    <row r="7" spans="1:7" x14ac:dyDescent="0.2">
      <c r="A7" s="227" t="s">
        <v>1299</v>
      </c>
      <c r="B7" s="227" t="s">
        <v>1298</v>
      </c>
      <c r="C7" s="227" t="s">
        <v>1243</v>
      </c>
      <c r="D7" s="227" t="s">
        <v>1242</v>
      </c>
      <c r="E7" s="226" t="s">
        <v>1241</v>
      </c>
    </row>
    <row r="8" spans="1:7" ht="31.5" x14ac:dyDescent="0.25">
      <c r="A8" s="217" t="s">
        <v>1297</v>
      </c>
      <c r="B8" s="225" t="s">
        <v>1296</v>
      </c>
      <c r="C8" s="224">
        <f>C9+C14+C24</f>
        <v>135765486.24999976</v>
      </c>
      <c r="D8" s="223">
        <f>D9+D14+D24</f>
        <v>63412885.550000012</v>
      </c>
      <c r="E8" s="223">
        <f>E9+E14+E24</f>
        <v>39901630.550000012</v>
      </c>
      <c r="F8" s="209"/>
    </row>
    <row r="9" spans="1:7" ht="31.5" x14ac:dyDescent="0.25">
      <c r="A9" s="217" t="s">
        <v>1295</v>
      </c>
      <c r="B9" s="225" t="s">
        <v>1294</v>
      </c>
      <c r="C9" s="224">
        <f>C10-C12</f>
        <v>109865522.49000001</v>
      </c>
      <c r="D9" s="223">
        <f>D10-D12</f>
        <v>63412885.550000012</v>
      </c>
      <c r="E9" s="223">
        <f>E10-E12</f>
        <v>39901630.550000012</v>
      </c>
      <c r="F9" s="209"/>
    </row>
    <row r="10" spans="1:7" ht="31.5" x14ac:dyDescent="0.25">
      <c r="A10" s="217" t="s">
        <v>1293</v>
      </c>
      <c r="B10" s="225" t="s">
        <v>1292</v>
      </c>
      <c r="C10" s="224">
        <f>C11</f>
        <v>254425873.19</v>
      </c>
      <c r="D10" s="223">
        <f>D11</f>
        <v>262080384.85000002</v>
      </c>
      <c r="E10" s="223">
        <f>E11</f>
        <v>223327503.74000001</v>
      </c>
      <c r="F10" s="209"/>
    </row>
    <row r="11" spans="1:7" ht="53.25" customHeight="1" x14ac:dyDescent="0.25">
      <c r="A11" s="211" t="s">
        <v>1291</v>
      </c>
      <c r="B11" s="221" t="s">
        <v>1290</v>
      </c>
      <c r="C11" s="220">
        <f>65000000+71000000+118425873.19</f>
        <v>254425873.19</v>
      </c>
      <c r="D11" s="219">
        <f>79239649.3+70000000+49427850+63412885.55</f>
        <v>262080384.85000002</v>
      </c>
      <c r="E11" s="218">
        <f>65000000+39901630.55+118425873.19</f>
        <v>223327503.74000001</v>
      </c>
      <c r="F11" s="209"/>
      <c r="G11" s="212"/>
    </row>
    <row r="12" spans="1:7" ht="48.75" customHeight="1" x14ac:dyDescent="0.25">
      <c r="A12" s="217" t="s">
        <v>1289</v>
      </c>
      <c r="B12" s="225" t="s">
        <v>1288</v>
      </c>
      <c r="C12" s="224">
        <f>C13</f>
        <v>144560350.69999999</v>
      </c>
      <c r="D12" s="223">
        <f>D13</f>
        <v>198667499.30000001</v>
      </c>
      <c r="E12" s="222">
        <f>E13</f>
        <v>183425873.19</v>
      </c>
      <c r="F12" s="209"/>
    </row>
    <row r="13" spans="1:7" ht="49.5" customHeight="1" x14ac:dyDescent="0.25">
      <c r="A13" s="211" t="s">
        <v>1287</v>
      </c>
      <c r="B13" s="221" t="s">
        <v>1286</v>
      </c>
      <c r="C13" s="220">
        <f>65000000+71000000+8560350.7</f>
        <v>144560350.69999999</v>
      </c>
      <c r="D13" s="219">
        <f>79239649.3+70000000+49427850</f>
        <v>198667499.30000001</v>
      </c>
      <c r="E13" s="218">
        <f>65000000+118425873.19</f>
        <v>183425873.19</v>
      </c>
      <c r="F13" s="209"/>
    </row>
    <row r="14" spans="1:7" ht="31.5" x14ac:dyDescent="0.25">
      <c r="A14" s="217" t="s">
        <v>1285</v>
      </c>
      <c r="B14" s="216" t="s">
        <v>1284</v>
      </c>
      <c r="C14" s="196">
        <f>C15</f>
        <v>0</v>
      </c>
      <c r="D14" s="195">
        <f>D15</f>
        <v>0</v>
      </c>
      <c r="E14" s="195">
        <f>E15</f>
        <v>0</v>
      </c>
      <c r="F14" s="209"/>
    </row>
    <row r="15" spans="1:7" ht="48" customHeight="1" x14ac:dyDescent="0.25">
      <c r="A15" s="217" t="s">
        <v>1283</v>
      </c>
      <c r="B15" s="216" t="s">
        <v>1282</v>
      </c>
      <c r="C15" s="196">
        <f>C16-C20</f>
        <v>0</v>
      </c>
      <c r="D15" s="195">
        <f>D16-D20</f>
        <v>0</v>
      </c>
      <c r="E15" s="195">
        <f>E16-E20</f>
        <v>0</v>
      </c>
      <c r="F15" s="209"/>
    </row>
    <row r="16" spans="1:7" ht="47.25" x14ac:dyDescent="0.25">
      <c r="A16" s="214" t="s">
        <v>1281</v>
      </c>
      <c r="B16" s="213" t="s">
        <v>1280</v>
      </c>
      <c r="C16" s="204">
        <f>C17</f>
        <v>100000000</v>
      </c>
      <c r="D16" s="203">
        <f>D17</f>
        <v>63412885.549999997</v>
      </c>
      <c r="E16" s="203">
        <f>E17</f>
        <v>39901630.549999997</v>
      </c>
      <c r="F16" s="215"/>
    </row>
    <row r="17" spans="1:9" ht="72.75" customHeight="1" x14ac:dyDescent="0.25">
      <c r="A17" s="211" t="s">
        <v>1279</v>
      </c>
      <c r="B17" s="210" t="s">
        <v>1278</v>
      </c>
      <c r="C17" s="200">
        <f>C18+C19</f>
        <v>100000000</v>
      </c>
      <c r="D17" s="199">
        <f>D18+D19</f>
        <v>63412885.549999997</v>
      </c>
      <c r="E17" s="199">
        <f>E18+E19</f>
        <v>39901630.549999997</v>
      </c>
      <c r="F17" s="209"/>
    </row>
    <row r="18" spans="1:9" ht="102" customHeight="1" x14ac:dyDescent="0.25">
      <c r="A18" s="211" t="s">
        <v>1277</v>
      </c>
      <c r="B18" s="210" t="s">
        <v>1276</v>
      </c>
      <c r="C18" s="200">
        <v>100000000</v>
      </c>
      <c r="D18" s="199">
        <v>63412885.549999997</v>
      </c>
      <c r="E18" s="199">
        <v>39901630.549999997</v>
      </c>
      <c r="F18" s="209"/>
    </row>
    <row r="19" spans="1:9" ht="126" customHeight="1" x14ac:dyDescent="0.25">
      <c r="A19" s="211" t="s">
        <v>1275</v>
      </c>
      <c r="B19" s="210" t="s">
        <v>1274</v>
      </c>
      <c r="C19" s="200">
        <v>0</v>
      </c>
      <c r="D19" s="199">
        <v>0</v>
      </c>
      <c r="E19" s="199">
        <v>0</v>
      </c>
      <c r="F19" s="209"/>
    </row>
    <row r="20" spans="1:9" ht="52.15" customHeight="1" x14ac:dyDescent="0.25">
      <c r="A20" s="214" t="s">
        <v>1273</v>
      </c>
      <c r="B20" s="213" t="s">
        <v>1272</v>
      </c>
      <c r="C20" s="204">
        <f>C21</f>
        <v>100000000</v>
      </c>
      <c r="D20" s="203">
        <f>D21</f>
        <v>63412885.549999997</v>
      </c>
      <c r="E20" s="203">
        <f>E21</f>
        <v>39901630.549999997</v>
      </c>
      <c r="F20" s="209"/>
      <c r="I20" s="212"/>
    </row>
    <row r="21" spans="1:9" ht="66" customHeight="1" x14ac:dyDescent="0.25">
      <c r="A21" s="211" t="s">
        <v>1271</v>
      </c>
      <c r="B21" s="210" t="s">
        <v>1270</v>
      </c>
      <c r="C21" s="200">
        <f>C22+C23</f>
        <v>100000000</v>
      </c>
      <c r="D21" s="199">
        <f>D22+D23</f>
        <v>63412885.549999997</v>
      </c>
      <c r="E21" s="199">
        <f>E22+E23</f>
        <v>39901630.549999997</v>
      </c>
      <c r="F21" s="209"/>
    </row>
    <row r="22" spans="1:9" ht="96.75" customHeight="1" x14ac:dyDescent="0.25">
      <c r="A22" s="211" t="s">
        <v>1269</v>
      </c>
      <c r="B22" s="210" t="s">
        <v>1268</v>
      </c>
      <c r="C22" s="200">
        <v>100000000</v>
      </c>
      <c r="D22" s="199">
        <v>63412885.549999997</v>
      </c>
      <c r="E22" s="199">
        <v>39901630.549999997</v>
      </c>
      <c r="F22" s="209"/>
    </row>
    <row r="23" spans="1:9" ht="141.75" customHeight="1" x14ac:dyDescent="0.25">
      <c r="A23" s="211" t="s">
        <v>1267</v>
      </c>
      <c r="B23" s="210" t="s">
        <v>1266</v>
      </c>
      <c r="C23" s="200">
        <v>0</v>
      </c>
      <c r="D23" s="199">
        <v>0</v>
      </c>
      <c r="E23" s="199">
        <v>0</v>
      </c>
      <c r="F23" s="209"/>
    </row>
    <row r="24" spans="1:9" s="194" customFormat="1" ht="31.5" x14ac:dyDescent="0.25">
      <c r="A24" s="198" t="s">
        <v>1265</v>
      </c>
      <c r="B24" s="197" t="s">
        <v>1264</v>
      </c>
      <c r="C24" s="196">
        <f>C29+C25</f>
        <v>25899963.759999752</v>
      </c>
      <c r="D24" s="195">
        <f>D25+D29</f>
        <v>0</v>
      </c>
      <c r="E24" s="195">
        <f>E25+E29</f>
        <v>0</v>
      </c>
    </row>
    <row r="25" spans="1:9" s="194" customFormat="1" ht="15.75" x14ac:dyDescent="0.25">
      <c r="A25" s="206" t="s">
        <v>1263</v>
      </c>
      <c r="B25" s="205" t="s">
        <v>1262</v>
      </c>
      <c r="C25" s="204">
        <f>C26</f>
        <v>-3145931156.5799999</v>
      </c>
      <c r="D25" s="203">
        <f>D26</f>
        <v>-2383989702.9000001</v>
      </c>
      <c r="E25" s="203">
        <f>E26</f>
        <v>-2391074353.5300002</v>
      </c>
    </row>
    <row r="26" spans="1:9" s="194" customFormat="1" ht="15.75" x14ac:dyDescent="0.25">
      <c r="A26" s="206" t="s">
        <v>1261</v>
      </c>
      <c r="B26" s="205" t="s">
        <v>1260</v>
      </c>
      <c r="C26" s="204">
        <f>C27</f>
        <v>-3145931156.5799999</v>
      </c>
      <c r="D26" s="203">
        <f>D27</f>
        <v>-2383989702.9000001</v>
      </c>
      <c r="E26" s="203">
        <f>E27</f>
        <v>-2391074353.5300002</v>
      </c>
    </row>
    <row r="27" spans="1:9" s="194" customFormat="1" ht="31.5" customHeight="1" x14ac:dyDescent="0.25">
      <c r="A27" s="206" t="s">
        <v>1259</v>
      </c>
      <c r="B27" s="205" t="s">
        <v>1258</v>
      </c>
      <c r="C27" s="204">
        <f>C28</f>
        <v>-3145931156.5799999</v>
      </c>
      <c r="D27" s="203">
        <f>D28</f>
        <v>-2383989702.9000001</v>
      </c>
      <c r="E27" s="203">
        <f>E28</f>
        <v>-2391074353.5300002</v>
      </c>
    </row>
    <row r="28" spans="1:9" s="194" customFormat="1" ht="31.5" x14ac:dyDescent="0.25">
      <c r="A28" s="202" t="s">
        <v>1257</v>
      </c>
      <c r="B28" s="201" t="s">
        <v>1256</v>
      </c>
      <c r="C28" s="208">
        <f>-2791505283.39-C11-C17</f>
        <v>-3145931156.5799999</v>
      </c>
      <c r="D28" s="207">
        <f>-2058496432.5-D11-D17</f>
        <v>-2383989702.9000001</v>
      </c>
      <c r="E28" s="207">
        <f>-2127845219.24-E11-E17</f>
        <v>-2391074353.5300002</v>
      </c>
    </row>
    <row r="29" spans="1:9" s="194" customFormat="1" ht="15.75" x14ac:dyDescent="0.25">
      <c r="A29" s="206" t="s">
        <v>1255</v>
      </c>
      <c r="B29" s="205" t="s">
        <v>1254</v>
      </c>
      <c r="C29" s="204">
        <f>C30</f>
        <v>3171831120.3399997</v>
      </c>
      <c r="D29" s="203">
        <f>D30</f>
        <v>2383989702.9000001</v>
      </c>
      <c r="E29" s="203">
        <f>E30</f>
        <v>2391074353.5300002</v>
      </c>
    </row>
    <row r="30" spans="1:9" s="194" customFormat="1" ht="15.75" x14ac:dyDescent="0.25">
      <c r="A30" s="206" t="s">
        <v>1253</v>
      </c>
      <c r="B30" s="205" t="s">
        <v>1252</v>
      </c>
      <c r="C30" s="204">
        <f>C31</f>
        <v>3171831120.3399997</v>
      </c>
      <c r="D30" s="203">
        <f>D31</f>
        <v>2383989702.9000001</v>
      </c>
      <c r="E30" s="203">
        <f>E31</f>
        <v>2391074353.5300002</v>
      </c>
    </row>
    <row r="31" spans="1:9" s="194" customFormat="1" ht="31.5" x14ac:dyDescent="0.25">
      <c r="A31" s="206" t="s">
        <v>1251</v>
      </c>
      <c r="B31" s="205" t="s">
        <v>1250</v>
      </c>
      <c r="C31" s="204">
        <f>C32</f>
        <v>3171831120.3399997</v>
      </c>
      <c r="D31" s="203">
        <f>D32</f>
        <v>2383989702.9000001</v>
      </c>
      <c r="E31" s="203">
        <f>E32</f>
        <v>2391074353.5300002</v>
      </c>
    </row>
    <row r="32" spans="1:9" s="194" customFormat="1" ht="31.5" x14ac:dyDescent="0.25">
      <c r="A32" s="202" t="s">
        <v>1249</v>
      </c>
      <c r="B32" s="201" t="s">
        <v>1248</v>
      </c>
      <c r="C32" s="200">
        <f>2927270769.64+C13+C21</f>
        <v>3171831120.3399997</v>
      </c>
      <c r="D32" s="199">
        <f>2121909318.05+D13+D21</f>
        <v>2383989702.9000001</v>
      </c>
      <c r="E32" s="199">
        <f>2167746849.79+E13+E21</f>
        <v>2391074353.5300002</v>
      </c>
    </row>
    <row r="33" spans="1:5" s="194" customFormat="1" ht="15.75" x14ac:dyDescent="0.25">
      <c r="A33" s="198"/>
      <c r="B33" s="197" t="s">
        <v>1247</v>
      </c>
      <c r="C33" s="196">
        <f>C8</f>
        <v>135765486.24999976</v>
      </c>
      <c r="D33" s="195">
        <f>D8</f>
        <v>63412885.550000012</v>
      </c>
      <c r="E33" s="195">
        <f>E8</f>
        <v>39901630.550000012</v>
      </c>
    </row>
    <row r="34" spans="1:5" ht="15.75" x14ac:dyDescent="0.25">
      <c r="A34" s="193"/>
      <c r="B34" s="192"/>
      <c r="C34" s="191"/>
    </row>
    <row r="35" spans="1:5" ht="15.75" x14ac:dyDescent="0.25">
      <c r="A35" s="190"/>
      <c r="B35" s="189"/>
      <c r="C35" s="188"/>
    </row>
  </sheetData>
  <mergeCells count="3">
    <mergeCell ref="C2:E2"/>
    <mergeCell ref="D3:E3"/>
    <mergeCell ref="A5:E5"/>
  </mergeCells>
  <pageMargins left="1.1811023622047245" right="0.59055118110236227" top="0.78740157480314965" bottom="0.78740157480314965" header="0.31496062992125984" footer="0.31496062992125984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70" zoomScaleNormal="65" zoomScaleSheetLayoutView="70" workbookViewId="0">
      <selection activeCell="L11" sqref="L1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235"/>
      <c r="B1" s="234"/>
      <c r="C1" s="234"/>
      <c r="D1" s="234"/>
      <c r="G1" s="233" t="s">
        <v>1317</v>
      </c>
    </row>
    <row r="2" spans="1:10" ht="15.75" x14ac:dyDescent="0.25">
      <c r="A2" s="229"/>
      <c r="B2" s="232" t="s">
        <v>31</v>
      </c>
      <c r="C2" s="232"/>
      <c r="D2" s="232"/>
      <c r="E2" s="232"/>
      <c r="F2" s="232"/>
      <c r="G2" s="232"/>
    </row>
    <row r="3" spans="1:10" ht="15.75" x14ac:dyDescent="0.25">
      <c r="A3" s="229"/>
      <c r="B3" s="231"/>
      <c r="C3" s="231"/>
      <c r="D3" s="231"/>
      <c r="E3" s="232" t="s">
        <v>1316</v>
      </c>
      <c r="F3" s="232"/>
      <c r="G3" s="232"/>
    </row>
    <row r="4" spans="1:10" ht="15.75" x14ac:dyDescent="0.25">
      <c r="A4" s="229"/>
      <c r="B4" s="231"/>
      <c r="C4" s="231"/>
      <c r="D4" s="231"/>
      <c r="E4" s="228"/>
      <c r="F4" s="228"/>
      <c r="G4" s="228"/>
    </row>
    <row r="5" spans="1:10" ht="67.900000000000006" customHeight="1" x14ac:dyDescent="0.2">
      <c r="A5" s="230" t="s">
        <v>1315</v>
      </c>
      <c r="B5" s="230"/>
      <c r="C5" s="230"/>
      <c r="D5" s="230"/>
      <c r="E5" s="230"/>
      <c r="F5" s="230"/>
      <c r="G5" s="230"/>
    </row>
    <row r="6" spans="1:10" ht="15.75" x14ac:dyDescent="0.25">
      <c r="A6" s="229"/>
      <c r="B6" s="228"/>
      <c r="C6" s="228"/>
      <c r="D6" s="228"/>
      <c r="G6" s="233" t="s">
        <v>1314</v>
      </c>
    </row>
    <row r="7" spans="1:10" ht="25.5" x14ac:dyDescent="0.2">
      <c r="A7" s="227" t="s">
        <v>1313</v>
      </c>
      <c r="B7" s="226" t="s">
        <v>1243</v>
      </c>
      <c r="C7" s="226" t="s">
        <v>1312</v>
      </c>
      <c r="D7" s="226" t="s">
        <v>1242</v>
      </c>
      <c r="E7" s="226" t="s">
        <v>1312</v>
      </c>
      <c r="F7" s="226" t="s">
        <v>1241</v>
      </c>
      <c r="G7" s="226" t="s">
        <v>1311</v>
      </c>
      <c r="J7" s="249"/>
    </row>
    <row r="8" spans="1:10" ht="27.6" customHeight="1" x14ac:dyDescent="0.2">
      <c r="A8" s="248" t="s">
        <v>1310</v>
      </c>
      <c r="B8" s="244">
        <f>B9+B12</f>
        <v>109865522.49000001</v>
      </c>
      <c r="C8" s="245"/>
      <c r="D8" s="244">
        <f>D9+D12</f>
        <v>63412885.549999982</v>
      </c>
      <c r="E8" s="245"/>
      <c r="F8" s="244">
        <f>F9+F12</f>
        <v>39901630.550000012</v>
      </c>
      <c r="G8" s="244"/>
      <c r="H8" s="209"/>
    </row>
    <row r="9" spans="1:10" ht="31.5" x14ac:dyDescent="0.2">
      <c r="A9" s="246" t="s">
        <v>1294</v>
      </c>
      <c r="B9" s="244">
        <f>B10-B11</f>
        <v>109865522.49000001</v>
      </c>
      <c r="C9" s="245"/>
      <c r="D9" s="244">
        <f>D10-D11</f>
        <v>63412885.549999982</v>
      </c>
      <c r="E9" s="245"/>
      <c r="F9" s="244">
        <f>F10-F11</f>
        <v>39901630.550000012</v>
      </c>
      <c r="G9" s="244"/>
      <c r="H9" s="209"/>
    </row>
    <row r="10" spans="1:10" ht="56.25" x14ac:dyDescent="0.2">
      <c r="A10" s="25" t="s">
        <v>1290</v>
      </c>
      <c r="B10" s="240">
        <v>254425873.19</v>
      </c>
      <c r="C10" s="243"/>
      <c r="D10" s="240">
        <v>262080384.84999999</v>
      </c>
      <c r="E10" s="243"/>
      <c r="F10" s="240">
        <v>223327503.74000001</v>
      </c>
      <c r="G10" s="240"/>
      <c r="H10" s="209"/>
    </row>
    <row r="11" spans="1:10" ht="111" customHeight="1" x14ac:dyDescent="0.2">
      <c r="A11" s="25" t="s">
        <v>1286</v>
      </c>
      <c r="B11" s="240">
        <f>136000000+8560350.7</f>
        <v>144560350.69999999</v>
      </c>
      <c r="C11" s="247" t="s">
        <v>1309</v>
      </c>
      <c r="D11" s="240">
        <v>198667499.30000001</v>
      </c>
      <c r="E11" s="247" t="s">
        <v>1308</v>
      </c>
      <c r="F11" s="240">
        <v>183425873.19</v>
      </c>
      <c r="G11" s="241" t="s">
        <v>1307</v>
      </c>
      <c r="H11" s="209"/>
    </row>
    <row r="12" spans="1:10" ht="48" customHeight="1" x14ac:dyDescent="0.2">
      <c r="A12" s="246" t="s">
        <v>1284</v>
      </c>
      <c r="B12" s="244">
        <f>B13-B16</f>
        <v>0</v>
      </c>
      <c r="C12" s="245"/>
      <c r="D12" s="244">
        <f>D13-D16</f>
        <v>0</v>
      </c>
      <c r="E12" s="245"/>
      <c r="F12" s="244">
        <f>F13-F16</f>
        <v>0</v>
      </c>
      <c r="G12" s="244"/>
      <c r="H12" s="209"/>
    </row>
    <row r="13" spans="1:10" ht="78" customHeight="1" x14ac:dyDescent="0.2">
      <c r="A13" s="25" t="s">
        <v>1278</v>
      </c>
      <c r="B13" s="240">
        <f>B14+B15</f>
        <v>100000000</v>
      </c>
      <c r="C13" s="243"/>
      <c r="D13" s="240">
        <f>D14+D15</f>
        <v>63412885.549999997</v>
      </c>
      <c r="E13" s="243"/>
      <c r="F13" s="240">
        <f>F14+F15</f>
        <v>39901630.549999997</v>
      </c>
      <c r="G13" s="240"/>
      <c r="H13" s="209"/>
    </row>
    <row r="14" spans="1:10" ht="81" customHeight="1" x14ac:dyDescent="0.2">
      <c r="A14" s="242" t="s">
        <v>1276</v>
      </c>
      <c r="B14" s="240">
        <v>100000000</v>
      </c>
      <c r="C14" s="243"/>
      <c r="D14" s="240">
        <v>63412885.549999997</v>
      </c>
      <c r="E14" s="243"/>
      <c r="F14" s="240">
        <v>39901630.549999997</v>
      </c>
      <c r="G14" s="240"/>
      <c r="H14" s="209"/>
    </row>
    <row r="15" spans="1:10" ht="135" customHeight="1" x14ac:dyDescent="0.25">
      <c r="A15" s="242" t="s">
        <v>1274</v>
      </c>
      <c r="B15" s="240">
        <v>0</v>
      </c>
      <c r="C15" s="243"/>
      <c r="D15" s="240">
        <v>0</v>
      </c>
      <c r="E15" s="243"/>
      <c r="F15" s="240">
        <v>0</v>
      </c>
      <c r="G15" s="240"/>
      <c r="H15" s="215"/>
    </row>
    <row r="16" spans="1:10" ht="75" customHeight="1" x14ac:dyDescent="0.25">
      <c r="A16" s="25" t="s">
        <v>1270</v>
      </c>
      <c r="B16" s="240">
        <f>B17+B18</f>
        <v>100000000</v>
      </c>
      <c r="C16" s="243"/>
      <c r="D16" s="240">
        <f>D17+D18</f>
        <v>63412885.549999997</v>
      </c>
      <c r="E16" s="243"/>
      <c r="F16" s="240">
        <f>F17+F18</f>
        <v>39901630.549999997</v>
      </c>
      <c r="G16" s="240"/>
      <c r="H16" s="215"/>
    </row>
    <row r="17" spans="1:12" ht="88.5" customHeight="1" x14ac:dyDescent="0.25">
      <c r="A17" s="242" t="s">
        <v>1268</v>
      </c>
      <c r="B17" s="240">
        <v>100000000</v>
      </c>
      <c r="C17" s="243"/>
      <c r="D17" s="240">
        <v>63412885.549999997</v>
      </c>
      <c r="E17" s="243"/>
      <c r="F17" s="240">
        <v>39901630.549999997</v>
      </c>
      <c r="G17" s="240"/>
      <c r="H17" s="215"/>
    </row>
    <row r="18" spans="1:12" ht="126.75" customHeight="1" x14ac:dyDescent="0.2">
      <c r="A18" s="242" t="s">
        <v>1266</v>
      </c>
      <c r="B18" s="240">
        <v>0</v>
      </c>
      <c r="C18" s="241"/>
      <c r="D18" s="240">
        <v>0</v>
      </c>
      <c r="E18" s="240"/>
      <c r="F18" s="240">
        <v>0</v>
      </c>
      <c r="G18" s="240"/>
      <c r="H18" s="209"/>
    </row>
    <row r="19" spans="1:12" ht="15.75" x14ac:dyDescent="0.25">
      <c r="A19" s="192"/>
      <c r="B19" s="191"/>
      <c r="C19" s="191"/>
      <c r="D19" s="191"/>
    </row>
    <row r="20" spans="1:12" ht="15.75" x14ac:dyDescent="0.2">
      <c r="A20" s="239" t="s">
        <v>1306</v>
      </c>
      <c r="B20" s="238"/>
      <c r="C20" s="238"/>
      <c r="D20" s="188"/>
    </row>
    <row r="21" spans="1:12" ht="26.45" customHeight="1" x14ac:dyDescent="0.2">
      <c r="A21" s="237" t="s">
        <v>1305</v>
      </c>
      <c r="B21" s="237"/>
      <c r="C21" s="237"/>
      <c r="D21" s="237"/>
      <c r="E21" s="236"/>
      <c r="F21" s="236"/>
      <c r="G21" s="236"/>
    </row>
    <row r="22" spans="1:12" ht="21.6" customHeight="1" x14ac:dyDescent="0.2">
      <c r="A22" s="237" t="s">
        <v>1304</v>
      </c>
      <c r="B22" s="237"/>
      <c r="C22" s="237"/>
      <c r="D22" s="237"/>
      <c r="E22" s="236"/>
      <c r="F22" s="236"/>
      <c r="G22" s="236"/>
    </row>
    <row r="23" spans="1:12" ht="25.15" customHeight="1" x14ac:dyDescent="0.2">
      <c r="A23" s="237" t="s">
        <v>1303</v>
      </c>
      <c r="B23" s="237"/>
      <c r="C23" s="237"/>
      <c r="D23" s="237"/>
      <c r="E23" s="237"/>
      <c r="F23" s="237"/>
      <c r="G23" s="237"/>
    </row>
    <row r="24" spans="1:12" x14ac:dyDescent="0.2">
      <c r="A24" s="236"/>
      <c r="B24" s="236"/>
      <c r="C24" s="236"/>
      <c r="D24" s="236"/>
      <c r="E24" s="236"/>
      <c r="F24" s="236"/>
      <c r="G24" s="236"/>
    </row>
    <row r="29" spans="1:12" x14ac:dyDescent="0.2">
      <c r="L29" s="212"/>
    </row>
    <row r="30" spans="1:12" x14ac:dyDescent="0.2">
      <c r="J30" s="212"/>
    </row>
  </sheetData>
  <mergeCells count="6">
    <mergeCell ref="B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2021-10-27T11:36:40Z</dcterms:modified>
</cp:coreProperties>
</file>