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1'!$A$1:$E$191</definedName>
    <definedName name="_xlnm.Print_Area" localSheetId="1">'Приложение 2'!$A$1:$G$1083</definedName>
    <definedName name="_xlnm.Print_Area" localSheetId="2">'Приложение 3'!$A$1:$H$1158</definedName>
    <definedName name="_xlnm.Print_Area" localSheetId="3">'Приложение 4'!$A$1:$G$783</definedName>
    <definedName name="_xlnm.Print_Area" localSheetId="4">'Приложение 5'!$A$1:$E$34</definedName>
    <definedName name="_xlnm.Print_Area" localSheetId="5">'Приложение 6'!$A$1:$G$23</definedName>
  </definedNames>
  <calcPr calcId="152511"/>
</workbook>
</file>

<file path=xl/calcChain.xml><?xml version="1.0" encoding="utf-8"?>
<calcChain xmlns="http://schemas.openxmlformats.org/spreadsheetml/2006/main">
  <c r="B9" i="9" l="1"/>
  <c r="B8" i="9" s="1"/>
  <c r="B10" i="9"/>
  <c r="F10" i="9"/>
  <c r="F9" i="9" s="1"/>
  <c r="D11" i="9"/>
  <c r="D10" i="9" s="1"/>
  <c r="D9" i="9" s="1"/>
  <c r="D8" i="9" s="1"/>
  <c r="F11" i="9"/>
  <c r="D12" i="9"/>
  <c r="B13" i="9"/>
  <c r="D13" i="9"/>
  <c r="F13" i="9"/>
  <c r="F12" i="9" s="1"/>
  <c r="B16" i="9"/>
  <c r="D16" i="9"/>
  <c r="F16" i="9"/>
  <c r="F8" i="9" l="1"/>
  <c r="D10" i="8"/>
  <c r="C11" i="8"/>
  <c r="D11" i="8"/>
  <c r="E11" i="8"/>
  <c r="E10" i="8" s="1"/>
  <c r="C13" i="8"/>
  <c r="C10" i="8" s="1"/>
  <c r="D13" i="8"/>
  <c r="E13" i="8"/>
  <c r="D17" i="8"/>
  <c r="E17" i="8"/>
  <c r="C18" i="8"/>
  <c r="C17" i="8" s="1"/>
  <c r="C16" i="8" s="1"/>
  <c r="C15" i="8" s="1"/>
  <c r="D18" i="8"/>
  <c r="E18" i="8"/>
  <c r="C21" i="8"/>
  <c r="C22" i="8"/>
  <c r="C33" i="8" s="1"/>
  <c r="C32" i="8" s="1"/>
  <c r="C31" i="8" s="1"/>
  <c r="C30" i="8" s="1"/>
  <c r="D22" i="8"/>
  <c r="D33" i="8" s="1"/>
  <c r="D32" i="8" s="1"/>
  <c r="D31" i="8" s="1"/>
  <c r="D30" i="8" s="1"/>
  <c r="E22" i="8"/>
  <c r="E21" i="8" s="1"/>
  <c r="C27" i="8"/>
  <c r="C26" i="8" s="1"/>
  <c r="C28" i="8"/>
  <c r="D28" i="8"/>
  <c r="D27" i="8" s="1"/>
  <c r="D26" i="8" s="1"/>
  <c r="C29" i="8"/>
  <c r="D29" i="8"/>
  <c r="E29" i="8"/>
  <c r="E28" i="8" s="1"/>
  <c r="E27" i="8" s="1"/>
  <c r="E26" i="8" s="1"/>
  <c r="E33" i="8"/>
  <c r="E32" i="8" s="1"/>
  <c r="E31" i="8" s="1"/>
  <c r="E30" i="8" s="1"/>
  <c r="D25" i="8" l="1"/>
  <c r="E25" i="8"/>
  <c r="C25" i="8"/>
  <c r="C9" i="8" s="1"/>
  <c r="C34" i="8" s="1"/>
  <c r="E16" i="8"/>
  <c r="E15" i="8" s="1"/>
  <c r="E9" i="8" s="1"/>
  <c r="E34" i="8" s="1"/>
  <c r="D21" i="8"/>
  <c r="D16" i="8" s="1"/>
  <c r="D15" i="8" s="1"/>
  <c r="D9" i="8" s="1"/>
  <c r="D34" i="8" s="1"/>
  <c r="D176" i="4"/>
  <c r="E176" i="4"/>
  <c r="C176" i="4"/>
  <c r="D169" i="4"/>
  <c r="E169" i="4"/>
  <c r="C169" i="4"/>
  <c r="D46" i="4"/>
  <c r="D45" i="4" s="1"/>
  <c r="E46" i="4"/>
  <c r="E45" i="4" s="1"/>
  <c r="C46" i="4"/>
  <c r="C45" i="4" s="1"/>
  <c r="D141" i="4"/>
  <c r="E141" i="4"/>
  <c r="C141" i="4"/>
  <c r="C140" i="4" s="1"/>
  <c r="D188" i="4"/>
  <c r="E188" i="4"/>
  <c r="C188" i="4"/>
  <c r="D124" i="4"/>
  <c r="D123" i="4" s="1"/>
  <c r="E124" i="4"/>
  <c r="C124" i="4"/>
  <c r="C123" i="4" s="1"/>
  <c r="D102" i="4"/>
  <c r="E102" i="4"/>
  <c r="C102" i="4"/>
  <c r="D95" i="4"/>
  <c r="E95" i="4"/>
  <c r="C95" i="4"/>
  <c r="E123" i="4"/>
  <c r="D119" i="4"/>
  <c r="E119" i="4"/>
  <c r="C119" i="4"/>
  <c r="E60" i="4"/>
  <c r="D60" i="4"/>
  <c r="D58" i="4" s="1"/>
  <c r="E66" i="4"/>
  <c r="E59" i="4"/>
  <c r="E58" i="4" s="1"/>
  <c r="D59" i="4"/>
  <c r="C59" i="4"/>
  <c r="C58" i="4" s="1"/>
  <c r="E61" i="4"/>
  <c r="D61" i="4"/>
  <c r="C61" i="4"/>
  <c r="C161" i="4"/>
  <c r="D109" i="4"/>
  <c r="E109" i="4"/>
  <c r="C109" i="4"/>
  <c r="D14" i="4"/>
  <c r="D13" i="4"/>
  <c r="E14" i="4"/>
  <c r="E13" i="4" s="1"/>
  <c r="C14" i="4"/>
  <c r="C13" i="4" s="1"/>
  <c r="D112" i="4"/>
  <c r="E112" i="4"/>
  <c r="C112" i="4"/>
  <c r="C106" i="4" s="1"/>
  <c r="C105" i="4" s="1"/>
  <c r="C104" i="4" s="1"/>
  <c r="D107" i="4"/>
  <c r="E107" i="4"/>
  <c r="E106" i="4" s="1"/>
  <c r="C107" i="4"/>
  <c r="D54" i="4"/>
  <c r="D53" i="4" s="1"/>
  <c r="E54" i="4"/>
  <c r="E53" i="4" s="1"/>
  <c r="C54" i="4"/>
  <c r="C53" i="4"/>
  <c r="D40" i="4"/>
  <c r="E40" i="4"/>
  <c r="C40" i="4"/>
  <c r="C32" i="4"/>
  <c r="D32" i="4"/>
  <c r="E32" i="4"/>
  <c r="D186" i="4"/>
  <c r="D185" i="4"/>
  <c r="E186" i="4"/>
  <c r="E185" i="4"/>
  <c r="C186" i="4"/>
  <c r="C185" i="4" s="1"/>
  <c r="D93" i="4"/>
  <c r="E93" i="4"/>
  <c r="C93" i="4"/>
  <c r="D29" i="4"/>
  <c r="D28" i="4"/>
  <c r="E29" i="4"/>
  <c r="E28" i="4" s="1"/>
  <c r="C29" i="4"/>
  <c r="C28" i="4" s="1"/>
  <c r="D37" i="4"/>
  <c r="E37" i="4"/>
  <c r="E34" i="4" s="1"/>
  <c r="C37" i="4"/>
  <c r="C35" i="4"/>
  <c r="C34" i="4" s="1"/>
  <c r="D35" i="4"/>
  <c r="D34" i="4" s="1"/>
  <c r="E35" i="4"/>
  <c r="E173" i="4"/>
  <c r="E168" i="4" s="1"/>
  <c r="D173" i="4"/>
  <c r="D168" i="4" s="1"/>
  <c r="C173" i="4"/>
  <c r="C168" i="4" s="1"/>
  <c r="E161" i="4"/>
  <c r="E140" i="4" s="1"/>
  <c r="D161" i="4"/>
  <c r="D140" i="4"/>
  <c r="E23" i="4"/>
  <c r="E22" i="4" s="1"/>
  <c r="D23" i="4"/>
  <c r="D22" i="4" s="1"/>
  <c r="C23" i="4"/>
  <c r="C22" i="4"/>
  <c r="C98" i="4"/>
  <c r="E98" i="4"/>
  <c r="E65" i="4" s="1"/>
  <c r="C66" i="4"/>
  <c r="C65" i="4" s="1"/>
  <c r="D66" i="4"/>
  <c r="D98" i="4"/>
  <c r="D65" i="4" s="1"/>
  <c r="E44" i="4" l="1"/>
  <c r="D44" i="4"/>
  <c r="C12" i="4"/>
  <c r="E12" i="4"/>
  <c r="E11" i="4" s="1"/>
  <c r="D12" i="4"/>
  <c r="D11" i="4" s="1"/>
  <c r="E105" i="4"/>
  <c r="E104" i="4" s="1"/>
  <c r="D106" i="4"/>
  <c r="D105" i="4" s="1"/>
  <c r="D104" i="4" s="1"/>
  <c r="C44" i="4"/>
  <c r="D191" i="4" l="1"/>
  <c r="C11" i="4"/>
  <c r="C191" i="4" s="1"/>
  <c r="E191" i="4"/>
</calcChain>
</file>

<file path=xl/sharedStrings.xml><?xml version="1.0" encoding="utf-8"?>
<sst xmlns="http://schemas.openxmlformats.org/spreadsheetml/2006/main" count="10856" uniqueCount="1398">
  <si>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</si>
  <si>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</si>
  <si>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</si>
  <si>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</si>
  <si>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</si>
  <si>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</si>
  <si>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</si>
  <si>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</si>
  <si>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</si>
  <si>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</si>
  <si>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</si>
  <si>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</si>
  <si>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</si>
  <si>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</si>
  <si>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</si>
  <si>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</si>
  <si>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</si>
  <si>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</si>
  <si>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</si>
  <si>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</si>
  <si>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</si>
  <si>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</si>
  <si>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</si>
  <si>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</si>
  <si>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</si>
  <si>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</si>
  <si>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</si>
  <si>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</si>
  <si>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</si>
  <si>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</si>
  <si>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</si>
  <si>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</si>
  <si>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</si>
  <si>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</si>
  <si>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</si>
  <si>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</si>
  <si>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</si>
  <si>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</si>
  <si>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</si>
  <si>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</si>
  <si>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</si>
  <si>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</si>
  <si>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</si>
  <si>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</si>
  <si>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</si>
  <si>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</si>
  <si>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</si>
  <si>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</si>
  <si>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</si>
  <si>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</si>
  <si>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</si>
  <si>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</si>
  <si>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</si>
  <si>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</si>
  <si>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</si>
  <si>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</si>
  <si>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</si>
  <si>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</si>
  <si>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</si>
  <si>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</si>
  <si>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</si>
  <si>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</si>
  <si>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</si>
  <si>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</si>
  <si>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</si>
  <si>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</si>
  <si>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</si>
  <si>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</si>
  <si>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</si>
  <si>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</si>
  <si>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</si>
  <si>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</si>
  <si>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</si>
  <si>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</si>
  <si>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</si>
  <si>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</si>
  <si>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</si>
  <si>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</si>
  <si>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</si>
  <si>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</si>
  <si>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</si>
  <si>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</si>
  <si>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</si>
  <si>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</si>
  <si>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</si>
  <si>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</si>
  <si>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</si>
  <si>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</si>
  <si>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</si>
  <si>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</si>
  <si>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</si>
  <si>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</si>
  <si>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</si>
  <si>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</si>
  <si>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</si>
  <si>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</si>
  <si>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</si>
  <si>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</si>
  <si>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</si>
  <si>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</si>
  <si>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</si>
  <si>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</si>
  <si>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</si>
  <si>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</si>
  <si>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</si>
  <si>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</si>
  <si>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</si>
  <si>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</si>
  <si>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</si>
  <si>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</si>
  <si>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</si>
  <si>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</si>
  <si>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</si>
  <si>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</si>
  <si>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</si>
  <si>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</si>
  <si>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</si>
  <si>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</si>
  <si>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</si>
  <si>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</si>
  <si>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</si>
  <si>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</si>
  <si>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</si>
  <si>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</si>
  <si>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</si>
  <si>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</si>
  <si>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</si>
  <si>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</si>
  <si>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</si>
  <si>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</si>
  <si>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</si>
  <si>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</si>
  <si>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</si>
  <si>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</si>
  <si>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000 1 16 01203 01 0008 140</t>
  </si>
  <si>
    <t>000 1 16 01203 01 0021 140</t>
  </si>
  <si>
    <t>000 1 16 01203 01 9000 140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</si>
  <si>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</si>
  <si>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</si>
  <si>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</si>
  <si>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</si>
  <si>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</si>
  <si>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</si>
  <si>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</si>
  <si>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</si>
  <si>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</si>
  <si>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</si>
  <si>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</si>
  <si>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</si>
  <si>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</si>
  <si>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</si>
  <si>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</si>
  <si>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</si>
  <si>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</si>
  <si>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</si>
  <si>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</si>
  <si>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</si>
  <si>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</si>
  <si>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000 2 02 20077 14 0000 150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</si>
  <si>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</si>
  <si>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</si>
  <si>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</si>
  <si>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</si>
  <si>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</si>
  <si>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</si>
  <si>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</si>
  <si>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</si>
  <si>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</si>
  <si>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</si>
  <si>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</si>
  <si>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</si>
  <si>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</si>
  <si>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</si>
  <si>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</si>
  <si>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2024 год</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</si>
  <si>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</si>
  <si>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</si>
  <si>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</si>
  <si>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</si>
  <si>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</si>
  <si>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</si>
  <si>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</si>
  <si>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</si>
  <si>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</si>
  <si>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</si>
  <si>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</si>
  <si>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</si>
  <si>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</si>
  <si>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</si>
  <si>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</si>
  <si>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</si>
  <si>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</si>
  <si>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</si>
  <si>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</si>
  <si>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</si>
  <si>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</si>
  <si>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</si>
  <si>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</si>
  <si>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</si>
  <si>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</si>
  <si>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</si>
  <si>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</si>
  <si>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</si>
  <si>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</si>
  <si>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</si>
  <si>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</si>
  <si>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</si>
  <si>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</si>
  <si>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</si>
  <si>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</si>
  <si>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</si>
  <si>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</si>
  <si>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</si>
  <si>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Субсидии бюджетам муниципальных образований на организация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</si>
  <si>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</si>
  <si>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</si>
  <si>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</si>
  <si>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</si>
  <si>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</si>
  <si>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</si>
  <si>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Субсидии бюджетам муниципальных округов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</si>
  <si>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</si>
  <si>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</si>
  <si>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Объем поступлений доходов местного бюджета на 2024 год и плановый период 2025 - 2026 годов</t>
  </si>
  <si>
    <t>2025 год</t>
  </si>
  <si>
    <t xml:space="preserve"> 2026 год</t>
  </si>
  <si>
    <t>000 1 16 01053 01 9000 140</t>
  </si>
  <si>
    <t>000 1 16 01073 01 0019 140</t>
  </si>
  <si>
    <t>000 1 16 01193 01 0013 140</t>
  </si>
  <si>
    <t>000 1 16 01193 01 0029 140</t>
  </si>
  <si>
    <t>000 1 16 01203 01 0007 140</t>
  </si>
  <si>
    <t>000 1 16 01113 01 9000 140</t>
  </si>
  <si>
    <t>000 1 05 00000 00 0000 000</t>
  </si>
  <si>
    <t xml:space="preserve">Субсидии бюджетам муниципальных образований на организацию бесплатного горячего питания отдельным категориям обучающихся, получающих начальное общее образование в  муниципальных образовательных организациях </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</si>
  <si>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</si>
  <si>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</si>
  <si>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Субсидии бюджетам муниципальных округов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</si>
  <si>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</si>
  <si>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</si>
  <si>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Субсидии бюджетам муниципальных образований на мероприятия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</si>
  <si>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 (капитальный ремонт зданий муниципальных общеобразовательных организаций)</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</si>
  <si>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</si>
  <si>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</si>
  <si>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</si>
  <si>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</si>
  <si>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</si>
  <si>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r>
      <t xml:space="preserve">Прочие межбюджетные трансферты, передаваемые бюджетам муниципальных округов, </t>
    </r>
    <r>
      <rPr>
        <sz val="14"/>
        <rFont val="Times New Roman"/>
        <family val="1"/>
      </rPr>
      <t>в том числе:</t>
    </r>
  </si>
  <si>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</si>
  <si>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</si>
  <si>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</si>
  <si>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</si>
  <si>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</si>
  <si>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</si>
  <si>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</si>
  <si>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</si>
  <si>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</si>
  <si>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</si>
  <si>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</si>
  <si>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</si>
  <si>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</si>
  <si>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</si>
  <si>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</si>
  <si>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</si>
  <si>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</si>
  <si>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</si>
  <si>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</si>
  <si>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</si>
  <si>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</si>
  <si>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</si>
  <si>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</si>
  <si>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</si>
  <si>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</si>
  <si>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</si>
  <si>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</si>
  <si>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</si>
  <si>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</si>
  <si>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</si>
  <si>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</si>
  <si>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</si>
  <si>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ПРОЧИЕ НЕНАЛОГОВЫЕ ДОХОДЫ</t>
  </si>
  <si>
    <t>000 1 17 00000 00 0000 000</t>
  </si>
  <si>
    <t>Инициативные платежи, зачисляемые в бюджеты муниципальных округов</t>
  </si>
  <si>
    <t>000 1 17 15020 14 0000 150</t>
  </si>
  <si>
    <t>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</si>
  <si>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</si>
  <si>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</si>
  <si>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Субсидии из областного бюджета местным бюджетам на открытие спортивных пространств для молодежи</t>
  </si>
  <si>
    <t>Субсидии из областного бюджета местным бюджетам на развитие физкультурно-спортивной работы</t>
  </si>
  <si>
    <t>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</si>
  <si>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</si>
  <si>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</si>
  <si>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</si>
  <si>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</si>
  <si>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</si>
  <si>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</si>
  <si>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</si>
  <si>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</si>
  <si>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</si>
  <si>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</si>
  <si>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000 1 16 07090 14 0000 140</t>
  </si>
  <si>
    <t>от ______2024 № ____</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</si>
  <si>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</si>
  <si>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</si>
  <si>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</si>
  <si>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000 1 11 07014 14 0000 120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</si>
  <si>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</si>
  <si>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000 2 02 45050 14 0000 150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</si>
  <si>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организаций(за счет средств федерального бюджета)</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</si>
  <si>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</si>
  <si>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Иные межбюджетные трансферты из областного бюджета местным бюджетам в целях обеспечения надежности систем теплоснабжения (за счет средств резервного фонда Правительства Мурманской области)</t>
  </si>
  <si>
    <t>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</si>
  <si>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</si>
  <si>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Иные межбюджетные трансферты местным бюджетам на финансовое обеспечение дорожной деятельности в рамках реализации национального проекта "Безопасные качественные дороги" за счет средств дорожного фонда</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</si>
  <si>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</si>
  <si>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</si>
  <si>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</si>
  <si>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</si>
  <si>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</si>
  <si>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</si>
  <si>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1010127790</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</si>
  <si>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</si>
  <si>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</si>
  <si>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</si>
  <si>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</si>
  <si>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</si>
  <si>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</si>
  <si>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</si>
  <si>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</si>
  <si>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</si>
  <si>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</si>
  <si>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800</t>
  </si>
  <si>
    <t>0910260210</t>
  </si>
  <si>
    <t>1202</t>
  </si>
  <si>
    <t>Иные бюджетные ассигнования</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</si>
  <si>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</si>
  <si>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</si>
  <si>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</si>
  <si>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</si>
  <si>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</si>
  <si>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</si>
  <si>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</si>
  <si>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</si>
  <si>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</si>
  <si>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</si>
  <si>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600</t>
  </si>
  <si>
    <t>900007751U</t>
  </si>
  <si>
    <t>1105</t>
  </si>
  <si>
    <t>Предоставление субсидий бюджетным, автономным учреждениям и иным некоммерческим организациям</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</si>
  <si>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</si>
  <si>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9000000000</t>
  </si>
  <si>
    <t>Непрограммная деятельность</t>
  </si>
  <si>
    <t>Другие вопросы в области физической культуры и спорта</t>
  </si>
  <si>
    <t>08204S1170</t>
  </si>
  <si>
    <t>1103</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</si>
  <si>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</si>
  <si>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</si>
  <si>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</si>
  <si>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</si>
  <si>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</si>
  <si>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</si>
  <si>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</si>
  <si>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</si>
  <si>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</si>
  <si>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0820229120</t>
  </si>
  <si>
    <t>Реализация дополнительных общеобразовательных программ спортивной подготовки</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</si>
  <si>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</si>
  <si>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</si>
  <si>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</si>
  <si>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</si>
  <si>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0820000000</t>
  </si>
  <si>
    <t>Подпрограмма "Организация и развитие спортивной подготовки в городе Кировске"</t>
  </si>
  <si>
    <t>0810129500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</si>
  <si>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</si>
  <si>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</si>
  <si>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Выявление и поддержка спортивных талантов среди детей и молодежи (расходы на участие в выездных спортивных мероприятиях)</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</si>
  <si>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</si>
  <si>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</si>
  <si>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</si>
  <si>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</si>
  <si>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</si>
  <si>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</si>
  <si>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Спорт высших достижений</t>
  </si>
  <si>
    <t>08101S1320</t>
  </si>
  <si>
    <t>1102</t>
  </si>
  <si>
    <t>Софинансирование за счет местного бюджета расходов на развитие физкультурно-спортивной работы</t>
  </si>
  <si>
    <t>0810171320</t>
  </si>
  <si>
    <t>Массовый спорт</t>
  </si>
  <si>
    <t>0820123130</t>
  </si>
  <si>
    <t>1101</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</si>
  <si>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</si>
  <si>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</si>
  <si>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</si>
  <si>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</si>
  <si>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</si>
  <si>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</si>
  <si>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0810126170</t>
  </si>
  <si>
    <t>Модернизация и реконструкция учреждений физической культуры и спорта города Кировска</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</si>
  <si>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</si>
  <si>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</si>
  <si>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</si>
  <si>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</si>
  <si>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</si>
  <si>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</si>
  <si>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</si>
  <si>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</si>
  <si>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Физическая культура</t>
  </si>
  <si>
    <t>1100</t>
  </si>
  <si>
    <t>ФИЗИЧЕСКАЯ КУЛЬТУРА И СПОРТ</t>
  </si>
  <si>
    <t>200</t>
  </si>
  <si>
    <t>1610128300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</si>
  <si>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</si>
  <si>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</si>
  <si>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</si>
  <si>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1610100000</t>
  </si>
  <si>
    <t>Создание условий доступности для инвалидов</t>
  </si>
  <si>
    <t>1610000000</t>
  </si>
  <si>
    <t>Подпрограмма "Формирование условий для беспрепятственного доступа инвалидов и других маломобильных групп населения"</t>
  </si>
  <si>
    <t>1600000000</t>
  </si>
  <si>
    <t>Муниципальная программа "Доступная среда на территории муниципального округа город Кировск Мурманской области"</t>
  </si>
  <si>
    <t>0530160190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</si>
  <si>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</si>
  <si>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</si>
  <si>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</si>
  <si>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</si>
  <si>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</si>
  <si>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</si>
  <si>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</si>
  <si>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</si>
  <si>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</si>
  <si>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</si>
  <si>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0300380200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</si>
  <si>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</si>
  <si>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</si>
  <si>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</si>
  <si>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</si>
  <si>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</si>
  <si>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</si>
  <si>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</si>
  <si>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</si>
  <si>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</si>
  <si>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</si>
  <si>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</si>
  <si>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</si>
  <si>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</si>
  <si>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</si>
  <si>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</si>
  <si>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</si>
  <si>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</si>
  <si>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</si>
  <si>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</si>
  <si>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</si>
  <si>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</si>
  <si>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</si>
  <si>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Другие вопросы в области социальной политики</t>
  </si>
  <si>
    <t>12102L4970</t>
  </si>
  <si>
    <t>1004</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</si>
  <si>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</si>
  <si>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</si>
  <si>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</si>
  <si>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</si>
  <si>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</si>
  <si>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400</t>
  </si>
  <si>
    <t>1210175570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</si>
  <si>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</si>
  <si>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</si>
  <si>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</si>
  <si>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</si>
  <si>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</si>
  <si>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</si>
  <si>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</si>
  <si>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</si>
  <si>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</si>
  <si>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</si>
  <si>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</si>
  <si>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</si>
  <si>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</si>
  <si>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</si>
  <si>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</si>
  <si>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</si>
  <si>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0620175370</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</si>
  <si>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</si>
  <si>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</si>
  <si>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</si>
  <si>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</si>
  <si>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</si>
  <si>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</si>
  <si>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</si>
  <si>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</si>
  <si>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</si>
  <si>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</si>
  <si>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</si>
  <si>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030027525U</t>
  </si>
  <si>
    <t>0300275250</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</si>
  <si>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</si>
  <si>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</si>
  <si>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</si>
  <si>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</si>
  <si>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1240175620</t>
  </si>
  <si>
    <t>1003</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</si>
  <si>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</si>
  <si>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1240100000</t>
  </si>
  <si>
    <t>Предоставление единовременной выплаты многодетным семьям взамен предоставления им земельного участка</t>
  </si>
  <si>
    <t>1240000000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</si>
  <si>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</si>
  <si>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</si>
  <si>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</si>
  <si>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</si>
  <si>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из областного бюджета местным бюджетам на возмещение расходов по гарантированному перечню услуг по погребению</t>
  </si>
  <si>
    <t>0430200000</t>
  </si>
  <si>
    <t>Организация мероприятий по оказанию ритуальных услуг</t>
  </si>
  <si>
    <t>0430000000</t>
  </si>
  <si>
    <t>Подпрограмма "Охрана окружающей среды"</t>
  </si>
  <si>
    <t>0300375640</t>
  </si>
  <si>
    <t>0300375100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</si>
  <si>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</si>
  <si>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</si>
  <si>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</si>
  <si>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</si>
  <si>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</si>
  <si>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</si>
  <si>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</si>
  <si>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</si>
  <si>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</si>
  <si>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</si>
  <si>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</si>
  <si>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</si>
  <si>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</si>
  <si>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</si>
  <si>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</si>
  <si>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0804</t>
  </si>
  <si>
    <t>Другие вопросы в области культуры, кинематографии</t>
  </si>
  <si>
    <t>1700129400</t>
  </si>
  <si>
    <t>0801</t>
  </si>
  <si>
    <t>Содержание объекта культурного наследия Мемориал С.М. Кирова</t>
  </si>
  <si>
    <t>1700100000</t>
  </si>
  <si>
    <t>Мероприятия направленные на сохранение и содержание объекта культурного наследия Мемориал С.М. Кирова</t>
  </si>
  <si>
    <t>1700000000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</si>
  <si>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 расположенных на территории муниципального округа город Кировск Мурманской области"</t>
  </si>
  <si>
    <t>070A255190</t>
  </si>
  <si>
    <t>Государственная поддержка отрасли культуры</t>
  </si>
  <si>
    <t>070A200000</t>
  </si>
  <si>
    <t>Региональный проект "Творческие люди"</t>
  </si>
  <si>
    <t>0700628600</t>
  </si>
  <si>
    <t>Оказание услуг по холодному водоснабжению и водоотведению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</si>
  <si>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</si>
  <si>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</si>
  <si>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07005S4000</t>
  </si>
  <si>
    <t>Софинансирование за счет местного бюджета расходов на осуществление капитальных вложений в объекты муниципальной собственности</t>
  </si>
  <si>
    <t>0700574000</t>
  </si>
  <si>
    <t>Субсидии из областного бюджета местным бюджетам на софинансирование капитальных вложений в объекты муниципальной собственности</t>
  </si>
  <si>
    <t>0700529690</t>
  </si>
  <si>
    <t>Реконструкция объекта культурного наследия регионального значения "Здание первого хибиногорского кинотеатра "Большевик" в городе Кировске (за счет средств местного бюджета)</t>
  </si>
  <si>
    <t>0700529650</t>
  </si>
  <si>
    <t>Авторский надзор за выполнением работ по отделке помещений здания на соответствие разработаным дизай-проектам в рамках проекта "Реконструкция объекта "Здание первого хибиногорского кинотеатра "Большевик"</t>
  </si>
  <si>
    <t>0700529590</t>
  </si>
  <si>
    <t>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</si>
  <si>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0700529100</t>
  </si>
  <si>
    <t>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</si>
  <si>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0700529080</t>
  </si>
  <si>
    <t>Работы, направленные на доработку ПСД по проекту "Реконструкция объекта "Здание первого хибиногорского кинотеатра "Большевик"</t>
  </si>
  <si>
    <t>0700527950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</si>
  <si>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</si>
  <si>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0700500000</t>
  </si>
  <si>
    <t>Мероприятия направленные на реконструкцию культурно-досуговых объектов города Кировска</t>
  </si>
  <si>
    <t>07004L5190</t>
  </si>
  <si>
    <t>0700429350</t>
  </si>
  <si>
    <t>Мероприятия по переходу на отечественное программное обеспечение (в муниципальных библиотеках)</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</si>
  <si>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</si>
  <si>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</si>
  <si>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</si>
  <si>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</si>
  <si>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</si>
  <si>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</si>
  <si>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</si>
  <si>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07003S3140</t>
  </si>
  <si>
    <t>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</si>
  <si>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0700373140</t>
  </si>
  <si>
    <t>0700329340</t>
  </si>
  <si>
    <t>Мероприятия по переходу на отечественное программное обеспечение (в муниципальном музее)</t>
  </si>
  <si>
    <t>0700328050</t>
  </si>
  <si>
    <t>Организация, проведение городских культурно-массовых мероприятий (в муниципальном музее)</t>
  </si>
  <si>
    <t>0700323260</t>
  </si>
  <si>
    <t>Обеспечение деятельности МБУК "Историко-краеведческий музей  с мемориалом  С.М. Кирова и выставочным залом"</t>
  </si>
  <si>
    <t>0700313060</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</si>
  <si>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</si>
  <si>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</si>
  <si>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</si>
  <si>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</si>
  <si>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</si>
  <si>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</si>
  <si>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</si>
  <si>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Мероприятия по переходу на отечественное программное обеспечение (в учреждениях клубного типа)</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</si>
  <si>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</si>
  <si>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</si>
  <si>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</si>
  <si>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</si>
  <si>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</si>
  <si>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</si>
  <si>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</si>
  <si>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</si>
  <si>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</si>
  <si>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</si>
  <si>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</si>
  <si>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</si>
  <si>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</si>
  <si>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</si>
  <si>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</si>
  <si>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</si>
  <si>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</si>
  <si>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</si>
  <si>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0709</t>
  </si>
  <si>
    <t>0701029580</t>
  </si>
  <si>
    <t>Изготовление мурала "Лица героев"</t>
  </si>
  <si>
    <t>0701029570</t>
  </si>
  <si>
    <t>Приобретение региональной символики</t>
  </si>
  <si>
    <t>0701000000</t>
  </si>
  <si>
    <t>Реализация гражданско-патриотических инициатив</t>
  </si>
  <si>
    <t>0700929670</t>
  </si>
  <si>
    <t>Организация, проведение городских культурно-массовых мероприятий учреждениями молодежной политики</t>
  </si>
  <si>
    <t>0700929200</t>
  </si>
  <si>
    <t>Обеспечение деятельности муниципального автономного учреждения молодёжной политики "Центр молодёжных инициатив города Кировска"</t>
  </si>
  <si>
    <t>0700913060</t>
  </si>
  <si>
    <t>0700900000</t>
  </si>
  <si>
    <t>Создание условий для организации мероприятий в сфере молодежной политики</t>
  </si>
  <si>
    <t>0700827610</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</si>
  <si>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</si>
  <si>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</si>
  <si>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</si>
  <si>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</si>
  <si>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</si>
  <si>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</si>
  <si>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</si>
  <si>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</si>
  <si>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06104S1340</t>
  </si>
  <si>
    <t>Софинансирование за счет местного бюджета расходов на открытие спортивных пространств для молодежи</t>
  </si>
  <si>
    <t>0610471340</t>
  </si>
  <si>
    <t>0610400000</t>
  </si>
  <si>
    <t>Социальная активность</t>
  </si>
  <si>
    <t>06103S1070</t>
  </si>
  <si>
    <t>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</si>
  <si>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</si>
  <si>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</si>
  <si>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0610328270</t>
  </si>
  <si>
    <t>Организация летнего отдыха детей за пределами Мурманской области</t>
  </si>
  <si>
    <t>0610327860</t>
  </si>
  <si>
    <t>Поддержка одаренных детей, добившихся значительных результатов</t>
  </si>
  <si>
    <t>0610327850</t>
  </si>
  <si>
    <t>Обеспечение участия кировских школьников в мероприятиях регионального и всероссийского уровня</t>
  </si>
  <si>
    <t>0610326130</t>
  </si>
  <si>
    <t>Организация занятости обучающихся (занятость детей только по договорам)</t>
  </si>
  <si>
    <t>0610300000</t>
  </si>
  <si>
    <t>Успех каждого ребенка</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</si>
  <si>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</si>
  <si>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</si>
  <si>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</si>
  <si>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</si>
  <si>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</si>
  <si>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Субсидии из областного бюджета местным бюджетам на обеспечение комплексной безопасности муниципальных образовательных организаций</t>
  </si>
  <si>
    <t>0610170630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</si>
  <si>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</si>
  <si>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</si>
  <si>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</si>
  <si>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</si>
  <si>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</si>
  <si>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07009S1410</t>
  </si>
  <si>
    <t>0707</t>
  </si>
  <si>
    <t>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</si>
  <si>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0700971410</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</si>
  <si>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</si>
  <si>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0700929240</t>
  </si>
  <si>
    <t>Развитие деятельности общероссийского общественно-государственного движения детей и молодежи "Движение первых"</t>
  </si>
  <si>
    <t>06104S1330</t>
  </si>
  <si>
    <t>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</si>
  <si>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0610471330</t>
  </si>
  <si>
    <t>Молодежная политика</t>
  </si>
  <si>
    <t>9400006030</t>
  </si>
  <si>
    <t>0705</t>
  </si>
  <si>
    <t>Расходы на обеспечение функций работников органов местного самоуправления</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</si>
  <si>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</si>
  <si>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</si>
  <si>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0950124950</t>
  </si>
  <si>
    <t>Обеспечение эксплуатационно-технического обслуживания муниципальных учреждений и объектов</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</si>
  <si>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</si>
  <si>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</si>
  <si>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</si>
  <si>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</si>
  <si>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</si>
  <si>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</si>
  <si>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</si>
  <si>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</si>
  <si>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</si>
  <si>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</si>
  <si>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0920124850</t>
  </si>
  <si>
    <t>Обеспечение деятельности МКУ  "Центр учета г. Кировска"</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</si>
  <si>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</si>
  <si>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</si>
  <si>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</si>
  <si>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</si>
  <si>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0910175560</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</si>
  <si>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</si>
  <si>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0910175530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</si>
  <si>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</si>
  <si>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</si>
  <si>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</si>
  <si>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</si>
  <si>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Осуществление переданных полномочий Российской Федерации на государственную регистрацию актов гражданского состояния</t>
  </si>
  <si>
    <t>0910106030</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</si>
  <si>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</si>
  <si>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</si>
  <si>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</si>
  <si>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</si>
  <si>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</si>
  <si>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</si>
  <si>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</si>
  <si>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</si>
  <si>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0540124400</t>
  </si>
  <si>
    <t>Обеспечение деятельности МКУ "УКГХ"</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</si>
  <si>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</si>
  <si>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</si>
  <si>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</si>
  <si>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</si>
  <si>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0440227580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</si>
  <si>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</si>
  <si>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</si>
  <si>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</si>
  <si>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</si>
  <si>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</si>
  <si>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</si>
  <si>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</si>
  <si>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</si>
  <si>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</si>
  <si>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Профессиональная подготовка, переподготовка и повышение квалификации</t>
  </si>
  <si>
    <t>0700129310</t>
  </si>
  <si>
    <t>0703</t>
  </si>
  <si>
    <t>Мероприятия по переходу на отечественное программное обеспечение (в учреждениях дополнительного образования в области культуры и искусства)</t>
  </si>
  <si>
    <t>0700128200</t>
  </si>
  <si>
    <t>Модернизация и укрепление материально-технической базы муниципальных учреждений и иные аналогичные расходы (в учреждениях дополнительного образования в сфере культуры и искусства)</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</si>
  <si>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</si>
  <si>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</si>
  <si>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</si>
  <si>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</si>
  <si>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0700113060</t>
  </si>
  <si>
    <t>0700100000</t>
  </si>
  <si>
    <t>Создание условий для обеспечения деятельности учреждений дополнительного образования в области культуры и искусства</t>
  </si>
  <si>
    <t>0620390220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</si>
  <si>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</si>
  <si>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0620329390</t>
  </si>
  <si>
    <t>Представление дополнительного образования технической направленности на базе Центра цифрового образования детей "IT-куб"</t>
  </si>
  <si>
    <t>0620323060</t>
  </si>
  <si>
    <t>Оказание муниципальной услуги по предоставлению дополнительного образования в сфере общего образования</t>
  </si>
  <si>
    <t>0620313060</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</si>
  <si>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</si>
  <si>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</si>
  <si>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</si>
  <si>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</si>
  <si>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</si>
  <si>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</si>
  <si>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0610329380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</si>
  <si>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</si>
  <si>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</si>
  <si>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Мероприятия, направленные на самореализацию, самоопределение и выявление талантливых детей Центра цифрового образования детей "IT-куб"</t>
  </si>
  <si>
    <t>0610329220</t>
  </si>
  <si>
    <t>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</si>
  <si>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0610327840</t>
  </si>
  <si>
    <t>Развитие детского туризма, в т.ч. международного</t>
  </si>
  <si>
    <t>0610326110</t>
  </si>
  <si>
    <t>Мероприятия, направленные на самореализацию, самоопределение и выявление талантливых детей</t>
  </si>
  <si>
    <t>0610129550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</si>
  <si>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</si>
  <si>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0610129360</t>
  </si>
  <si>
    <t>Мероприятия по переходу на отечественное программное обеспечение (в учреждениях дополнительного образования в области образования)</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</si>
  <si>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</si>
  <si>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</si>
  <si>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</si>
  <si>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</si>
  <si>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</si>
  <si>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062EВ51790</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</si>
  <si>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</si>
  <si>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</si>
  <si>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062EВ00000</t>
  </si>
  <si>
    <t>Региональный проект "Патриотическое воспитание граждан Российской Федерации"</t>
  </si>
  <si>
    <t>06205S1380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</si>
  <si>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</si>
  <si>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</si>
  <si>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</si>
  <si>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</si>
  <si>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0620575320</t>
  </si>
  <si>
    <t>Субвенции из областного бюджета местным бюджетам на обеспечение бесплатным питанием отдельных категорий обучающихся</t>
  </si>
  <si>
    <t>0620571380</t>
  </si>
  <si>
    <t>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</si>
  <si>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</si>
  <si>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 </t>
  </si>
  <si>
    <t>06202L3030</t>
  </si>
  <si>
    <t>06202L0500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</si>
  <si>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</si>
  <si>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06202A0500</t>
  </si>
  <si>
    <t>0620290220</t>
  </si>
  <si>
    <t>0620277080</t>
  </si>
  <si>
    <t>0620275310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</si>
  <si>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</si>
  <si>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</si>
  <si>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</si>
  <si>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0620228130</t>
  </si>
  <si>
    <t>Единовременное пособие работникам по специальностям на которые имеется дефицит специалистов, заключившие трудовые договоры о работе в организациях, финансируемых из бюджета города Кировска, прибывшие в соответствии с этими договорами из других регионов Российской Федерации, а также городов (поселений) Мурманской области, кроме города Апатиты</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</si>
  <si>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</si>
  <si>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</si>
  <si>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</si>
  <si>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</si>
  <si>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</si>
  <si>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0610329090</t>
  </si>
  <si>
    <t>Создание и обеспечение функционирования центров образования естественнонаучной и технологической направленностей "Точка роста"</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</si>
  <si>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</si>
  <si>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</si>
  <si>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</si>
  <si>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</si>
  <si>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06101А7506</t>
  </si>
  <si>
    <t>Субсидии из областного бюджета местным бюджетам на мероприятия по модернизации школьных систем образования</t>
  </si>
  <si>
    <t>06101S7506</t>
  </si>
  <si>
    <t>Софинансирование за счет местного бюджета расходов на мероприятия по модернизации школьных систем образования</t>
  </si>
  <si>
    <t>06101L7506</t>
  </si>
  <si>
    <t>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</si>
  <si>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06101L7502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</si>
  <si>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</si>
  <si>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</si>
  <si>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</si>
  <si>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</si>
  <si>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</si>
  <si>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</si>
  <si>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</si>
  <si>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</si>
  <si>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</si>
  <si>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Общее образование</t>
  </si>
  <si>
    <t>0620190220</t>
  </si>
  <si>
    <t>0701</t>
  </si>
  <si>
    <t>0620175310</t>
  </si>
  <si>
    <t>0620123090</t>
  </si>
  <si>
    <t>Обеспечение питания в дошкольных муниципальных учреждениях</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</si>
  <si>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</si>
  <si>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</si>
  <si>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</si>
  <si>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</si>
  <si>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</si>
  <si>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</si>
  <si>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</si>
  <si>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0610129660</t>
  </si>
  <si>
    <t>Техническое обслуживание системы водоподготовки бассейнов в дошкольных образовательных учреждениях</t>
  </si>
  <si>
    <t>0610129560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</si>
  <si>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</si>
  <si>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0610129330</t>
  </si>
  <si>
    <t>Мероприятия по переходу на отечественное программное обеспечение (в дошкольных образовательных учреждениях)</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</si>
  <si>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</si>
  <si>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</si>
  <si>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</si>
  <si>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</si>
  <si>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</si>
  <si>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0505</t>
  </si>
  <si>
    <t>0540113060</t>
  </si>
  <si>
    <t>01102S0957</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</si>
  <si>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</si>
  <si>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01102S0956</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</si>
  <si>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</si>
  <si>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01102S0955</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</si>
  <si>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</si>
  <si>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0110270957</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</si>
  <si>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</si>
  <si>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0110270956</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</si>
  <si>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</si>
  <si>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0110270955</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</si>
  <si>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</si>
  <si>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0110260327</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</si>
  <si>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4)</t>
  </si>
  <si>
    <t>0110260326</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</si>
  <si>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3)</t>
  </si>
  <si>
    <t>0110260325</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</si>
  <si>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5)</t>
  </si>
  <si>
    <t>0110229540</t>
  </si>
  <si>
    <t>Устройство архитектурно-художественной подсветки фундаментальной росписи фасадов МКД г. Кировска</t>
  </si>
  <si>
    <t>0110200000</t>
  </si>
  <si>
    <t>Формирование городской среды муниципального округа город Кировск с подведомственной территорией Мурманской области</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</si>
  <si>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</si>
  <si>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</si>
  <si>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</si>
  <si>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</si>
  <si>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</si>
  <si>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</si>
  <si>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</si>
  <si>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</si>
  <si>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</si>
  <si>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</si>
  <si>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</si>
  <si>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</si>
  <si>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</si>
  <si>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</si>
  <si>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</si>
  <si>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</si>
  <si>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</si>
  <si>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</si>
  <si>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</si>
  <si>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</si>
  <si>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</si>
  <si>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</si>
  <si>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</si>
  <si>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</si>
  <si>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1300277430</t>
  </si>
  <si>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</si>
  <si>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</si>
  <si>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</si>
  <si>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</si>
  <si>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</si>
  <si>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</si>
  <si>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</si>
  <si>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</si>
  <si>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</si>
  <si>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</si>
  <si>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</si>
  <si>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</si>
  <si>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</si>
  <si>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</si>
  <si>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</si>
  <si>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</si>
  <si>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</si>
  <si>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</si>
  <si>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</si>
  <si>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</si>
  <si>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</si>
  <si>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</si>
  <si>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</si>
  <si>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</si>
  <si>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</si>
  <si>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</si>
  <si>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</si>
  <si>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</si>
  <si>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</si>
  <si>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</si>
  <si>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</si>
  <si>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</si>
  <si>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</si>
  <si>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</si>
  <si>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</si>
  <si>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</si>
  <si>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</si>
  <si>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</si>
  <si>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</si>
  <si>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</si>
  <si>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</si>
  <si>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</si>
  <si>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</si>
  <si>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</si>
  <si>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</si>
  <si>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</si>
  <si>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</si>
  <si>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0430629230</t>
  </si>
  <si>
    <t>Разработка проекта рекультивации земельного участка</t>
  </si>
  <si>
    <t>0430600000</t>
  </si>
  <si>
    <t>Проведение мероприятий по ликвидации объекта накопленного вреда окружающей среде</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</si>
  <si>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</si>
  <si>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</si>
  <si>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</si>
  <si>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</si>
  <si>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0430329460</t>
  </si>
  <si>
    <t>Установка секторных табличек на территории кладбищ</t>
  </si>
  <si>
    <t>0430327700</t>
  </si>
  <si>
    <t>Вывоз твердых коммунальных отходов с территории кладбищ</t>
  </si>
  <si>
    <t>0430327680</t>
  </si>
  <si>
    <t>Содержание мест захоронения умерших (погибших), не имеющих супруга(и) и близких родственников</t>
  </si>
  <si>
    <t>0430327670</t>
  </si>
  <si>
    <t>Инвентаризация мест захоронения на кладбищах</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</si>
  <si>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</si>
  <si>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</si>
  <si>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</si>
  <si>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</si>
  <si>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0430229470</t>
  </si>
  <si>
    <t>Благоустройство места захоронения почетного гражданина Шилейко И.И.</t>
  </si>
  <si>
    <t>0430229020</t>
  </si>
  <si>
    <t>Разработка проектно-сметной документации на строительство кладбища</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</si>
  <si>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</si>
  <si>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</si>
  <si>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</si>
  <si>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</si>
  <si>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0430121320</t>
  </si>
  <si>
    <t>Оборудование мест для сбора бытовых отходов в городе Кировске</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</si>
  <si>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</si>
  <si>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</si>
  <si>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</si>
  <si>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</si>
  <si>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</si>
  <si>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</si>
  <si>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011F271210</t>
  </si>
  <si>
    <t>011F200000</t>
  </si>
  <si>
    <t>Региональный проект "Формирование комфортной городской среды"</t>
  </si>
  <si>
    <t>01102S0954</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</si>
  <si>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"Семейный уголок")</t>
  </si>
  <si>
    <t>01102S0953</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</si>
  <si>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</si>
  <si>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01102S0952</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</si>
  <si>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</si>
  <si>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01102S0951</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</si>
  <si>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</si>
  <si>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0110270954</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</si>
  <si>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"Семейный уголок")</t>
  </si>
  <si>
    <t>0110270953</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</si>
  <si>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</si>
  <si>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0110270952</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</si>
  <si>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</si>
  <si>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</si>
  <si>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</si>
  <si>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0110260324</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</si>
  <si>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"Семейный уголок")</t>
  </si>
  <si>
    <t>0110260323</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</si>
  <si>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благоустройству детской площадки, расположенной на территории "Театральный дворик" по ул. Мира д.7)</t>
  </si>
  <si>
    <t>0110260322</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</si>
  <si>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</si>
  <si>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</si>
  <si>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</si>
  <si>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Благоустройство</t>
  </si>
  <si>
    <t>140017732U</t>
  </si>
  <si>
    <t>0502</t>
  </si>
  <si>
    <t>1400129610</t>
  </si>
  <si>
    <t>Выполнение работ по ремонту тепловых сетей</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</si>
  <si>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</si>
  <si>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</si>
  <si>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</si>
  <si>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</si>
  <si>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Коммунальное хозяйство</t>
  </si>
  <si>
    <t>0501</t>
  </si>
  <si>
    <t>1230127810</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</si>
  <si>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</si>
  <si>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</si>
  <si>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</si>
  <si>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</si>
  <si>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</si>
  <si>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</si>
  <si>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</si>
  <si>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</si>
  <si>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</si>
  <si>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</si>
  <si>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</si>
  <si>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</si>
  <si>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</si>
  <si>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</si>
  <si>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</si>
  <si>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</si>
  <si>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</si>
  <si>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</si>
  <si>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</si>
  <si>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</si>
  <si>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1220629600</t>
  </si>
  <si>
    <t>0412</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</si>
  <si>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</si>
  <si>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1220600000</t>
  </si>
  <si>
    <t>Увеличение объемов индивидуального жилищного строительства для многодетных семей</t>
  </si>
  <si>
    <t>0240175510</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</si>
  <si>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</si>
  <si>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</si>
  <si>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Финансовое обеспечение текущей деятельности МКУ "Центр развития туризма и бизнеса г. Кировска"</t>
  </si>
  <si>
    <t>0240113060</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</si>
  <si>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</si>
  <si>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</si>
  <si>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</si>
  <si>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</si>
  <si>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0230160300</t>
  </si>
  <si>
    <t>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</si>
  <si>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0220129630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</si>
  <si>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</si>
  <si>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</si>
  <si>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</si>
  <si>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</si>
  <si>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</si>
  <si>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</si>
  <si>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</si>
  <si>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</si>
  <si>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</si>
  <si>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</si>
  <si>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</si>
  <si>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</si>
  <si>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</si>
  <si>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Связь и информатика</t>
  </si>
  <si>
    <t>051R1S9160</t>
  </si>
  <si>
    <t>0409</t>
  </si>
  <si>
    <t>Софинансирование за счет местного бюджета расходов на финансовое обеспечение дорожной деятельности в рамках реализации национального проекта "Безопасные качественные дороги" за счет средств дорожного фонда</t>
  </si>
  <si>
    <t>051R149160</t>
  </si>
  <si>
    <t>051R100000</t>
  </si>
  <si>
    <t>Региональный проект "Региональная и местная дорожная сеть"</t>
  </si>
  <si>
    <t>0510229640</t>
  </si>
  <si>
    <t>Проведение госэкспертизы проектной документации "Капитальный ремонт путепровода на ПК 1+91,13; ПК 0+47,38 в составе автодороги "Автодорога, включая 3 путепровода, 2 моста в г. Кировск от центральной почты до проходной Кировского рудника"</t>
  </si>
  <si>
    <t>0510228460</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</si>
  <si>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</si>
  <si>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</si>
  <si>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</si>
  <si>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05101S9260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</si>
  <si>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</si>
  <si>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</si>
  <si>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</si>
  <si>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</si>
  <si>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</si>
  <si>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</si>
  <si>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0510149210</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</si>
  <si>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</si>
  <si>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</si>
  <si>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</si>
  <si>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</si>
  <si>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</si>
  <si>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</si>
  <si>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</si>
  <si>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0110249250</t>
  </si>
  <si>
    <t>Дорожное хозяйство (дорожные фонды)</t>
  </si>
  <si>
    <t>0530129410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</si>
  <si>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</si>
  <si>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</si>
  <si>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</si>
  <si>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04305A5590</t>
  </si>
  <si>
    <t>0405</t>
  </si>
  <si>
    <t>Осуществление деятельности по отлову и содержанию животных без владельцев</t>
  </si>
  <si>
    <t>0430575590</t>
  </si>
  <si>
    <t>Субвенции из областного бюджета местным бюджетам на осуществление деятельности по отлову и содержанию животных без владельцев</t>
  </si>
  <si>
    <t>0430529060</t>
  </si>
  <si>
    <t>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</si>
  <si>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0430500000</t>
  </si>
  <si>
    <t>Организация мероприятий по регулированию численности животных без владельцев</t>
  </si>
  <si>
    <t>Сельское хозяйство и рыболовство</t>
  </si>
  <si>
    <t>900007736U</t>
  </si>
  <si>
    <t>0401</t>
  </si>
  <si>
    <t>Общеэкономические вопросы</t>
  </si>
  <si>
    <t>0400</t>
  </si>
  <si>
    <t>НАЦИОНАЛЬНАЯ ЭКОНОМИКА</t>
  </si>
  <si>
    <t>900007750U</t>
  </si>
  <si>
    <t>0314</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</si>
  <si>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</si>
  <si>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</si>
  <si>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национальной безопасности и правоохранительной деятельности</t>
  </si>
  <si>
    <t>0310</t>
  </si>
  <si>
    <t>0440113060</t>
  </si>
  <si>
    <t>0420129520</t>
  </si>
  <si>
    <t>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</si>
  <si>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</si>
  <si>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</si>
  <si>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</si>
  <si>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</si>
  <si>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</si>
  <si>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</si>
  <si>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</si>
  <si>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</si>
  <si>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</si>
  <si>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0304</t>
  </si>
  <si>
    <t>Органы юстиции</t>
  </si>
  <si>
    <t>0300</t>
  </si>
  <si>
    <t>НАЦИОНАЛЬНАЯ БЕЗОПАСНОСТЬ И ПРАВООХРАНИТЕЛЬНАЯ ДЕЯТЕЛЬНОСТЬ</t>
  </si>
  <si>
    <t>9400027910</t>
  </si>
  <si>
    <t>0113</t>
  </si>
  <si>
    <t>Прочие расходы и услуги муниципального образования город Кировск с подведомственной территорией Мурманской области</t>
  </si>
  <si>
    <t>9300090220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</si>
  <si>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</si>
  <si>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</si>
  <si>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</si>
  <si>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</si>
  <si>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</si>
  <si>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</si>
  <si>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</si>
  <si>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9000029680</t>
  </si>
  <si>
    <t>Поощрение за достижения в развитии гражданского общества и повышении открытости органов местного самоуправления</t>
  </si>
  <si>
    <t>1400129050</t>
  </si>
  <si>
    <t>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</si>
  <si>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</si>
  <si>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Разработка (актуализация) схемы водоснабжения и водоотведения муниципального округа город Кировск Мурманской области</t>
  </si>
  <si>
    <t>1400128450</t>
  </si>
  <si>
    <t>Актуализация схемы теплоснабжения муниципального округа город Кировск с подведомственной территорией</t>
  </si>
  <si>
    <t>1300129430</t>
  </si>
  <si>
    <t>Разработка проекта планировки и межевания территории муниципального округа город Кировск</t>
  </si>
  <si>
    <t>1300100000</t>
  </si>
  <si>
    <t>Обеспечение подготовки градостроительной документации и нормативно-правовых актов</t>
  </si>
  <si>
    <t>1100260230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</si>
  <si>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</si>
  <si>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1100229620</t>
  </si>
  <si>
    <t>Проведение рыночной оценки суммы неосновательного обогащения за пользование муниципальным имуществом в связи с уклонением собственников нежилых зданий и помещений от заключения договоров аренды земельных участков</t>
  </si>
  <si>
    <t>1100229510</t>
  </si>
  <si>
    <t>Оплата НДС с суммы арендной платы за объекты муниципальной собственности, сдаваемые физическим лицам</t>
  </si>
  <si>
    <t>1100229160</t>
  </si>
  <si>
    <t>Приобретение и установка туристических знаков в целях указания на городские достопримечательности</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</si>
  <si>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</si>
  <si>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</si>
  <si>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</si>
  <si>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</si>
  <si>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</si>
  <si>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</si>
  <si>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</si>
  <si>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</si>
  <si>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11001L5110</t>
  </si>
  <si>
    <t>Проведение комплексных кадастровых работ</t>
  </si>
  <si>
    <t>1100129420</t>
  </si>
  <si>
    <t>Ремонт муниципальных водопроводных, канализационных, тепловых сетей</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</si>
  <si>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</si>
  <si>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</si>
  <si>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</si>
  <si>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</si>
  <si>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1100127730</t>
  </si>
  <si>
    <t>Снос и утилизация списанных объектов имущества, входящих в состав муниципальной казны (нежилые)</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</si>
  <si>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</si>
  <si>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</si>
  <si>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</si>
  <si>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</si>
  <si>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</si>
  <si>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</si>
  <si>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</si>
  <si>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</si>
  <si>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</si>
  <si>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</si>
  <si>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</si>
  <si>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</si>
  <si>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</si>
  <si>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</si>
  <si>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</si>
  <si>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</si>
  <si>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</si>
  <si>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0950124860</t>
  </si>
  <si>
    <t>Обеспечение деятельности МКУ "Центр МТО города Кировска"</t>
  </si>
  <si>
    <t>0950113060</t>
  </si>
  <si>
    <t>0940113060</t>
  </si>
  <si>
    <t>0920129300</t>
  </si>
  <si>
    <t>Мероприятия по переходу на отечественное программное обеспечение (в муниципальных казенных учреждениях)</t>
  </si>
  <si>
    <t>0920113060</t>
  </si>
  <si>
    <t>0910280190</t>
  </si>
  <si>
    <t>Ежемесячная денежная выплата гражданам, удостоенным звания "Почётный гражданин города Кировска"</t>
  </si>
  <si>
    <t>0910227910</t>
  </si>
  <si>
    <t>0910175550</t>
  </si>
  <si>
    <t>Субвенции из областного бюджета местным бюджетам на реализацию Закона Мурманской области "Об административных комиссиях"</t>
  </si>
  <si>
    <t>0910175540</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</si>
  <si>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</si>
  <si>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</si>
  <si>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</si>
  <si>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</si>
  <si>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0630113060</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</si>
  <si>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</si>
  <si>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</si>
  <si>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</si>
  <si>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</si>
  <si>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</si>
  <si>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</si>
  <si>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</si>
  <si>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0910229530</t>
  </si>
  <si>
    <t>0107</t>
  </si>
  <si>
    <t>Финансовое обеспечение мероприятий, связанных с оказанием содействия в подготовке и проведении выборов Президента Российской Федерации</t>
  </si>
  <si>
    <t>Обеспечение проведения выборов и референдумов</t>
  </si>
  <si>
    <t>9400013060</t>
  </si>
  <si>
    <t>0106</t>
  </si>
  <si>
    <t>9400008300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</si>
  <si>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</si>
  <si>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</si>
  <si>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</si>
  <si>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</si>
  <si>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</si>
  <si>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</si>
  <si>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</si>
  <si>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</si>
  <si>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</si>
  <si>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</si>
  <si>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0910113060</t>
  </si>
  <si>
    <t>0104</t>
  </si>
  <si>
    <t>0910108300</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</si>
  <si>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</si>
  <si>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</si>
  <si>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</si>
  <si>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</si>
  <si>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</si>
  <si>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</si>
  <si>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</si>
  <si>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</si>
  <si>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</si>
  <si>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</si>
  <si>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</si>
  <si>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</si>
  <si>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</si>
  <si>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</si>
  <si>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</si>
  <si>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</si>
  <si>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</si>
  <si>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</si>
  <si>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</si>
  <si>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</si>
  <si>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</si>
  <si>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</si>
  <si>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</si>
  <si>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</si>
  <si>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</si>
  <si>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</si>
  <si>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2026</t>
  </si>
  <si>
    <t>Сумма на 2025</t>
  </si>
  <si>
    <t>Сумма на 2024</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</si>
  <si>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</si>
  <si>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</si>
  <si>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</si>
  <si>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</si>
  <si>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</si>
  <si>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плановый период 2025-2026 годов</t>
  </si>
  <si>
    <t>от _______2024 № ___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</si>
  <si>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</si>
  <si>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</si>
  <si>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</si>
  <si>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</si>
  <si>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</si>
  <si>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</si>
  <si>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</si>
  <si>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</si>
  <si>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</si>
  <si>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</si>
  <si>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</si>
  <si>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</si>
  <si>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</si>
  <si>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</si>
  <si>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</si>
  <si>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</si>
  <si>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</si>
  <si>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2024 год и плановый период 2025-2026 годов </t>
  </si>
  <si>
    <t>к решению Совета депутатов муниципального округа город Кировск</t>
  </si>
  <si>
    <t>Приложение 3</t>
  </si>
  <si>
    <t>Сумма на 2026 год</t>
  </si>
  <si>
    <t>Сумма на 2025 год</t>
  </si>
  <si>
    <t>Сумма на 2024 год</t>
  </si>
  <si>
    <t>Перечень муниципальных программ, учтённых при формировании местного бюджета на 2024 год и плановый период 2025-2026 годов</t>
  </si>
  <si>
    <t>от ________2024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</si>
  <si>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</si>
  <si>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</si>
  <si>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</si>
  <si>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</si>
  <si>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</si>
  <si>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</si>
  <si>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</si>
  <si>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</si>
  <si>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</si>
  <si>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</si>
  <si>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</si>
  <si>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</si>
  <si>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</si>
  <si>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</si>
  <si>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</si>
  <si>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</si>
  <si>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</si>
  <si>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</si>
  <si>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</si>
  <si>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</si>
  <si>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</si>
  <si>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</si>
  <si>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</si>
  <si>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</si>
  <si>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</si>
  <si>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</si>
  <si>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</si>
  <si>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</si>
  <si>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</si>
  <si>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</si>
  <si>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</si>
  <si>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</si>
  <si>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</si>
  <si>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</si>
  <si>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</si>
  <si>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</si>
  <si>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</si>
  <si>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</si>
  <si>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</si>
  <si>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</si>
  <si>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</si>
  <si>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</si>
  <si>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</si>
  <si>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</si>
  <si>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</si>
  <si>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</si>
  <si>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</si>
  <si>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</si>
  <si>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</si>
  <si>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</si>
  <si>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</si>
  <si>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</si>
  <si>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</si>
  <si>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</si>
  <si>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2024 год и плановый период 2025-2026 годов</t>
  </si>
  <si>
    <t>от ______2024 № __</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</si>
  <si>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</si>
  <si>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</si>
  <si>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</si>
  <si>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</si>
  <si>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</si>
  <si>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</si>
  <si>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</si>
  <si>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</si>
  <si>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</si>
  <si>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</si>
  <si>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</si>
  <si>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88 300 000,00 руб.            (08.05.2024)                                              90 000 000,00 руб.    (04.07.2024)</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</si>
  <si>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</si>
  <si>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</si>
  <si>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</si>
  <si>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</si>
  <si>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</si>
  <si>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</si>
  <si>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</si>
  <si>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</si>
  <si>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 xml:space="preserve">                                                               от _______2024 № ___</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</si>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</sst>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87">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4" fontId="9"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 fontId="9" fillId="0" borderId="1" xfId="0" quotePrefix="1" applyNumberFormat="1" applyFont="1" applyFill="1" applyBorder="1" applyAlignment="1">
      <alignmen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xf numFmtId="164" fontId="12" fillId="0" borderId="0" xfId="0" applyNumberFormat="1" applyFont="1" applyFill="1" applyAlignment="1">
      <alignment vertical="center"/>
    </xf>
    <xf numFmtId="4" fontId="12" fillId="0" borderId="0" xfId="0" applyNumberFormat="1" applyFont="1" applyFill="1" applyAlignment="1">
      <alignment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2" fillId="0" borderId="1" xfId="0" applyNumberFormat="1" applyFont="1" applyFill="1" applyBorder="1" applyAlignment="1">
      <alignment vertical="center"/>
    </xf>
    <xf numFmtId="0" fontId="7" fillId="0" borderId="1" xfId="0" applyFont="1" applyFill="1" applyBorder="1" applyAlignment="1">
      <alignment horizontal="left" vertical="center" wrapText="1"/>
    </xf>
    <xf numFmtId="4" fontId="15" fillId="0" borderId="1" xfId="0" applyNumberFormat="1" applyFont="1" applyFill="1" applyBorder="1" applyAlignment="1">
      <alignmen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2"/>
  <sheetViews>
    <sheetView view="pageBreakPreview" zoomScale="69" zoomScaleNormal="100" zoomScaleSheetLayoutView="69" workbookViewId="0">
      <selection activeCell="C48" sqref="C48"/>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46" customWidth="1"/>
    <col min="7" max="7" width="5.140625" style="2" customWidth="1"/>
    <col min="8" max="8" width="16.28515625" style="2" customWidth="1"/>
    <col min="9" max="9" width="20.7109375" style="2" customWidth="1"/>
    <col min="10" max="16384" width="9.140625" style="2"/>
  </cols>
  <sheetData>
    <row r="1" spans="1:6" ht="19.5" customHeight="1" x14ac:dyDescent="0.2">
      <c r="A1" s="75"/>
      <c r="B1" s="75"/>
      <c r="C1" s="25"/>
      <c r="D1" s="26"/>
      <c r="E1" s="26" t="s">
        <v>72</v>
      </c>
    </row>
    <row r="2" spans="1:6" customFormat="1" ht="34.5" customHeight="1" x14ac:dyDescent="0.25">
      <c r="A2" s="31"/>
      <c r="B2" s="31"/>
      <c r="C2" s="77" t="s">
        <v>149</v>
      </c>
      <c r="D2" s="77"/>
      <c r="E2" s="77"/>
      <c r="F2" s="47"/>
    </row>
    <row r="3" spans="1:6" ht="21.75" customHeight="1" x14ac:dyDescent="0.2">
      <c r="A3" s="28"/>
      <c r="B3" s="28"/>
      <c r="C3" s="28"/>
      <c r="D3" s="29"/>
      <c r="E3" s="27" t="s">
        <v>300</v>
      </c>
    </row>
    <row r="4" spans="1:6" ht="15.75" customHeight="1" x14ac:dyDescent="0.2">
      <c r="A4" s="28"/>
      <c r="B4" s="28"/>
      <c r="C4" s="28"/>
      <c r="D4" s="30"/>
      <c r="E4" s="27"/>
    </row>
    <row r="5" spans="1:6" ht="12.75" customHeight="1" x14ac:dyDescent="0.2">
      <c r="A5" s="28"/>
      <c r="B5" s="28"/>
      <c r="C5" s="28"/>
      <c r="D5" s="30"/>
      <c r="E5" s="27"/>
    </row>
    <row r="6" spans="1:6" ht="27" customHeight="1" x14ac:dyDescent="0.3">
      <c r="A6" s="76" t="s">
        <v>223</v>
      </c>
      <c r="B6" s="76"/>
      <c r="C6" s="76"/>
      <c r="D6" s="76"/>
      <c r="E6" s="76"/>
    </row>
    <row r="7" spans="1:6" ht="17.25" customHeight="1" x14ac:dyDescent="0.3">
      <c r="A7" s="76"/>
      <c r="B7" s="76"/>
      <c r="C7" s="76"/>
      <c r="D7" s="76"/>
      <c r="E7" s="76"/>
    </row>
    <row r="8" spans="1:6" ht="21.75" customHeight="1" x14ac:dyDescent="0.3">
      <c r="A8" s="14"/>
      <c r="B8" s="14"/>
      <c r="C8" s="14"/>
      <c r="D8" s="15"/>
      <c r="E8" s="21" t="s">
        <v>103</v>
      </c>
    </row>
    <row r="9" spans="1:6" ht="64.5" customHeight="1" x14ac:dyDescent="0.2">
      <c r="A9" s="10" t="s">
        <v>25</v>
      </c>
      <c r="B9" s="10" t="s">
        <v>34</v>
      </c>
      <c r="C9" s="10" t="s">
        <v>174</v>
      </c>
      <c r="D9" s="10" t="s">
        <v>224</v>
      </c>
      <c r="E9" s="10" t="s">
        <v>225</v>
      </c>
    </row>
    <row r="10" spans="1:6" s="6" customFormat="1" ht="13.5" customHeight="1" x14ac:dyDescent="0.2">
      <c r="A10" s="16">
        <v>1</v>
      </c>
      <c r="B10" s="16">
        <v>2</v>
      </c>
      <c r="C10" s="16">
        <v>3</v>
      </c>
      <c r="D10" s="17">
        <v>4</v>
      </c>
      <c r="E10" s="17">
        <v>5</v>
      </c>
      <c r="F10" s="46"/>
    </row>
    <row r="11" spans="1:6" ht="25.5" customHeight="1" x14ac:dyDescent="0.2">
      <c r="A11" s="18" t="s">
        <v>1</v>
      </c>
      <c r="B11" s="13" t="s">
        <v>0</v>
      </c>
      <c r="C11" s="24">
        <f>C12+C44</f>
        <v>2133928776.8</v>
      </c>
      <c r="D11" s="24">
        <f>D12+D44</f>
        <v>1819006209.5599999</v>
      </c>
      <c r="E11" s="24">
        <f>E12+E44</f>
        <v>1902762307.5599999</v>
      </c>
    </row>
    <row r="12" spans="1:6" ht="26.25" customHeight="1" x14ac:dyDescent="0.2">
      <c r="A12" s="18" t="s">
        <v>2</v>
      </c>
      <c r="B12" s="18"/>
      <c r="C12" s="24">
        <f>C13+C22+C28+C34+C40</f>
        <v>1439906142</v>
      </c>
      <c r="D12" s="24">
        <f>D13+D22+D28+D34+D40</f>
        <v>1286408690</v>
      </c>
      <c r="E12" s="24">
        <f>E13+E22+E28+E34+E40</f>
        <v>1370501377</v>
      </c>
    </row>
    <row r="13" spans="1:6" ht="28.5" customHeight="1" x14ac:dyDescent="0.2">
      <c r="A13" s="10" t="s">
        <v>4</v>
      </c>
      <c r="B13" s="11" t="s">
        <v>3</v>
      </c>
      <c r="C13" s="24">
        <f>C14</f>
        <v>1146368288</v>
      </c>
      <c r="D13" s="24">
        <f>D14</f>
        <v>1091344589</v>
      </c>
      <c r="E13" s="24">
        <f>E14</f>
        <v>1167901092</v>
      </c>
    </row>
    <row r="14" spans="1:6" ht="27" customHeight="1" x14ac:dyDescent="0.2">
      <c r="A14" s="12" t="s">
        <v>6</v>
      </c>
      <c r="B14" s="11" t="s">
        <v>5</v>
      </c>
      <c r="C14" s="23">
        <f>C15+C16+C17+C19+C20+C21+C18</f>
        <v>1146368288</v>
      </c>
      <c r="D14" s="23">
        <f>D15+D16+D17+D19+D20+D21+D18</f>
        <v>1091344589</v>
      </c>
      <c r="E14" s="23">
        <f>E15+E16+E17+E19+E20+E21+E18</f>
        <v>1167901092</v>
      </c>
      <c r="F14" s="48"/>
    </row>
    <row r="15" spans="1:6" ht="108.75" customHeight="1" x14ac:dyDescent="0.2">
      <c r="A15" s="9" t="s">
        <v>273</v>
      </c>
      <c r="B15" s="8" t="s">
        <v>175</v>
      </c>
      <c r="C15" s="19">
        <v>1124161251</v>
      </c>
      <c r="D15" s="19">
        <v>1067934551</v>
      </c>
      <c r="E15" s="19">
        <v>1143201033</v>
      </c>
    </row>
    <row r="16" spans="1:6" ht="103.5" customHeight="1" x14ac:dyDescent="0.2">
      <c r="A16" s="9" t="s">
        <v>177</v>
      </c>
      <c r="B16" s="8" t="s">
        <v>176</v>
      </c>
      <c r="C16" s="19">
        <v>772850</v>
      </c>
      <c r="D16" s="19">
        <v>795644</v>
      </c>
      <c r="E16" s="19">
        <v>826217</v>
      </c>
    </row>
    <row r="17" spans="1:5" ht="86.25" customHeight="1" x14ac:dyDescent="0.2">
      <c r="A17" s="9" t="s">
        <v>274</v>
      </c>
      <c r="B17" s="8" t="s">
        <v>178</v>
      </c>
      <c r="C17" s="19">
        <v>3095483</v>
      </c>
      <c r="D17" s="19">
        <v>3312126</v>
      </c>
      <c r="E17" s="19">
        <v>3543932</v>
      </c>
    </row>
    <row r="18" spans="1:5" ht="81" customHeight="1" x14ac:dyDescent="0.2">
      <c r="A18" s="9" t="s">
        <v>217</v>
      </c>
      <c r="B18" s="8" t="s">
        <v>216</v>
      </c>
      <c r="C18" s="19">
        <v>20549</v>
      </c>
      <c r="D18" s="19">
        <v>21100</v>
      </c>
      <c r="E18" s="19">
        <v>21522</v>
      </c>
    </row>
    <row r="19" spans="1:5" ht="120" customHeight="1" x14ac:dyDescent="0.2">
      <c r="A19" s="9" t="s">
        <v>275</v>
      </c>
      <c r="B19" s="8" t="s">
        <v>179</v>
      </c>
      <c r="C19" s="19">
        <v>13000000</v>
      </c>
      <c r="D19" s="19">
        <v>13909831</v>
      </c>
      <c r="E19" s="19">
        <v>14883338</v>
      </c>
    </row>
    <row r="20" spans="1:5" ht="60" customHeight="1" x14ac:dyDescent="0.2">
      <c r="A20" s="9" t="s">
        <v>276</v>
      </c>
      <c r="B20" s="8" t="s">
        <v>214</v>
      </c>
      <c r="C20" s="19">
        <v>2424000</v>
      </c>
      <c r="D20" s="19">
        <v>2448240</v>
      </c>
      <c r="E20" s="19">
        <v>2472722</v>
      </c>
    </row>
    <row r="21" spans="1:5" ht="67.5" customHeight="1" x14ac:dyDescent="0.2">
      <c r="A21" s="9" t="s">
        <v>277</v>
      </c>
      <c r="B21" s="8" t="s">
        <v>215</v>
      </c>
      <c r="C21" s="19">
        <v>2894155</v>
      </c>
      <c r="D21" s="19">
        <v>2923097</v>
      </c>
      <c r="E21" s="19">
        <v>2952328</v>
      </c>
    </row>
    <row r="22" spans="1:5" ht="44.25" customHeight="1" x14ac:dyDescent="0.2">
      <c r="A22" s="10" t="s">
        <v>73</v>
      </c>
      <c r="B22" s="8" t="s">
        <v>36</v>
      </c>
      <c r="C22" s="22">
        <f>C23</f>
        <v>9557742</v>
      </c>
      <c r="D22" s="22">
        <f>D23</f>
        <v>9751505</v>
      </c>
      <c r="E22" s="22">
        <f>E23</f>
        <v>10110682</v>
      </c>
    </row>
    <row r="23" spans="1:5" ht="42.75" customHeight="1" x14ac:dyDescent="0.2">
      <c r="A23" s="9" t="s">
        <v>74</v>
      </c>
      <c r="B23" s="8" t="s">
        <v>37</v>
      </c>
      <c r="C23" s="20">
        <f>SUM(C24:C27)</f>
        <v>9557742</v>
      </c>
      <c r="D23" s="20">
        <f>SUM(D24:D27)</f>
        <v>9751505</v>
      </c>
      <c r="E23" s="20">
        <f>SUM(E24:E27)</f>
        <v>10110682</v>
      </c>
    </row>
    <row r="24" spans="1:5" ht="102.75" customHeight="1" x14ac:dyDescent="0.2">
      <c r="A24" s="9" t="s">
        <v>75</v>
      </c>
      <c r="B24" s="8" t="s">
        <v>46</v>
      </c>
      <c r="C24" s="19">
        <v>4984760</v>
      </c>
      <c r="D24" s="19">
        <v>5073292</v>
      </c>
      <c r="E24" s="19">
        <v>5266634</v>
      </c>
    </row>
    <row r="25" spans="1:5" ht="99.75" customHeight="1" x14ac:dyDescent="0.2">
      <c r="A25" s="9" t="s">
        <v>76</v>
      </c>
      <c r="B25" s="8" t="s">
        <v>47</v>
      </c>
      <c r="C25" s="19">
        <v>23751</v>
      </c>
      <c r="D25" s="19">
        <v>26656</v>
      </c>
      <c r="E25" s="19">
        <v>27975</v>
      </c>
    </row>
    <row r="26" spans="1:5" ht="102" customHeight="1" x14ac:dyDescent="0.2">
      <c r="A26" s="9" t="s">
        <v>77</v>
      </c>
      <c r="B26" s="8" t="s">
        <v>48</v>
      </c>
      <c r="C26" s="19">
        <v>5168636</v>
      </c>
      <c r="D26" s="19">
        <v>5282202</v>
      </c>
      <c r="E26" s="19">
        <v>5485215</v>
      </c>
    </row>
    <row r="27" spans="1:5" ht="106.5" customHeight="1" x14ac:dyDescent="0.2">
      <c r="A27" s="9" t="s">
        <v>78</v>
      </c>
      <c r="B27" s="8" t="s">
        <v>49</v>
      </c>
      <c r="C27" s="19">
        <v>-619405</v>
      </c>
      <c r="D27" s="19">
        <v>-630645</v>
      </c>
      <c r="E27" s="19">
        <v>-669142</v>
      </c>
    </row>
    <row r="28" spans="1:5" ht="25.5" customHeight="1" x14ac:dyDescent="0.2">
      <c r="A28" s="10" t="s">
        <v>7</v>
      </c>
      <c r="B28" s="11" t="s">
        <v>232</v>
      </c>
      <c r="C28" s="32">
        <f>C29+C32</f>
        <v>84546361</v>
      </c>
      <c r="D28" s="32">
        <f>D29+D32</f>
        <v>90408514</v>
      </c>
      <c r="E28" s="32">
        <f>E29+E32</f>
        <v>96805936</v>
      </c>
    </row>
    <row r="29" spans="1:5" ht="33.75" customHeight="1" x14ac:dyDescent="0.2">
      <c r="A29" s="33" t="s">
        <v>79</v>
      </c>
      <c r="B29" s="8" t="s">
        <v>148</v>
      </c>
      <c r="C29" s="23">
        <f>C30+C31</f>
        <v>84029097</v>
      </c>
      <c r="D29" s="23">
        <f>D30+D31</f>
        <v>89889160</v>
      </c>
      <c r="E29" s="23">
        <f>E30+E31</f>
        <v>96286582</v>
      </c>
    </row>
    <row r="30" spans="1:5" ht="29.25" customHeight="1" x14ac:dyDescent="0.2">
      <c r="A30" s="51" t="s">
        <v>181</v>
      </c>
      <c r="B30" s="8" t="s">
        <v>180</v>
      </c>
      <c r="C30" s="20">
        <v>66752677</v>
      </c>
      <c r="D30" s="20">
        <v>71938800</v>
      </c>
      <c r="E30" s="20">
        <v>77798563</v>
      </c>
    </row>
    <row r="31" spans="1:5" ht="60.75" customHeight="1" x14ac:dyDescent="0.2">
      <c r="A31" s="51" t="s">
        <v>183</v>
      </c>
      <c r="B31" s="8" t="s">
        <v>182</v>
      </c>
      <c r="C31" s="20">
        <v>17276420</v>
      </c>
      <c r="D31" s="20">
        <v>17950360</v>
      </c>
      <c r="E31" s="20">
        <v>18488019</v>
      </c>
    </row>
    <row r="32" spans="1:5" ht="30.75" customHeight="1" x14ac:dyDescent="0.2">
      <c r="A32" s="34" t="s">
        <v>96</v>
      </c>
      <c r="B32" s="35" t="s">
        <v>95</v>
      </c>
      <c r="C32" s="36">
        <f>C33</f>
        <v>517264</v>
      </c>
      <c r="D32" s="36">
        <f>D33</f>
        <v>519354</v>
      </c>
      <c r="E32" s="36">
        <f>E33</f>
        <v>519354</v>
      </c>
    </row>
    <row r="33" spans="1:5" ht="42" customHeight="1" x14ac:dyDescent="0.2">
      <c r="A33" s="34" t="s">
        <v>185</v>
      </c>
      <c r="B33" s="35" t="s">
        <v>184</v>
      </c>
      <c r="C33" s="37">
        <v>517264</v>
      </c>
      <c r="D33" s="37">
        <v>519354</v>
      </c>
      <c r="E33" s="37">
        <v>519354</v>
      </c>
    </row>
    <row r="34" spans="1:5" ht="27" customHeight="1" x14ac:dyDescent="0.2">
      <c r="A34" s="10" t="s">
        <v>9</v>
      </c>
      <c r="B34" s="11" t="s">
        <v>8</v>
      </c>
      <c r="C34" s="32">
        <f>C35+C37</f>
        <v>188316484</v>
      </c>
      <c r="D34" s="32">
        <f>D35+D37</f>
        <v>83731469</v>
      </c>
      <c r="E34" s="32">
        <f>E35+E37</f>
        <v>84455432</v>
      </c>
    </row>
    <row r="35" spans="1:5" ht="30" customHeight="1" x14ac:dyDescent="0.2">
      <c r="A35" s="38" t="s">
        <v>94</v>
      </c>
      <c r="B35" s="11" t="s">
        <v>93</v>
      </c>
      <c r="C35" s="23">
        <f>C36</f>
        <v>19067188</v>
      </c>
      <c r="D35" s="23">
        <f>D36</f>
        <v>19257860</v>
      </c>
      <c r="E35" s="23">
        <f>E36</f>
        <v>19450439</v>
      </c>
    </row>
    <row r="36" spans="1:5" ht="44.25" customHeight="1" x14ac:dyDescent="0.2">
      <c r="A36" s="9" t="s">
        <v>187</v>
      </c>
      <c r="B36" s="11" t="s">
        <v>186</v>
      </c>
      <c r="C36" s="19">
        <v>19067188</v>
      </c>
      <c r="D36" s="19">
        <v>19257860</v>
      </c>
      <c r="E36" s="19">
        <v>19450439</v>
      </c>
    </row>
    <row r="37" spans="1:5" ht="24.75" customHeight="1" x14ac:dyDescent="0.2">
      <c r="A37" s="12" t="s">
        <v>26</v>
      </c>
      <c r="B37" s="10" t="s">
        <v>33</v>
      </c>
      <c r="C37" s="23">
        <f>C38+C39</f>
        <v>169249296</v>
      </c>
      <c r="D37" s="23">
        <f>D38+D39</f>
        <v>64473609</v>
      </c>
      <c r="E37" s="23">
        <f>E38+E39</f>
        <v>65004993</v>
      </c>
    </row>
    <row r="38" spans="1:5" ht="44.25" customHeight="1" x14ac:dyDescent="0.2">
      <c r="A38" s="12" t="s">
        <v>189</v>
      </c>
      <c r="B38" s="10" t="s">
        <v>188</v>
      </c>
      <c r="C38" s="19">
        <v>167914131</v>
      </c>
      <c r="D38" s="19">
        <v>63138444</v>
      </c>
      <c r="E38" s="19">
        <v>63669828</v>
      </c>
    </row>
    <row r="39" spans="1:5" ht="46.5" customHeight="1" x14ac:dyDescent="0.2">
      <c r="A39" s="9" t="s">
        <v>191</v>
      </c>
      <c r="B39" s="8" t="s">
        <v>190</v>
      </c>
      <c r="C39" s="19">
        <v>1335165</v>
      </c>
      <c r="D39" s="19">
        <v>1335165</v>
      </c>
      <c r="E39" s="19">
        <v>1335165</v>
      </c>
    </row>
    <row r="40" spans="1:5" ht="25.5" customHeight="1" x14ac:dyDescent="0.2">
      <c r="A40" s="10" t="s">
        <v>11</v>
      </c>
      <c r="B40" s="11" t="s">
        <v>10</v>
      </c>
      <c r="C40" s="32">
        <f>C41+C42+C43</f>
        <v>11117267</v>
      </c>
      <c r="D40" s="32">
        <f>D41+D42+D43</f>
        <v>11172613</v>
      </c>
      <c r="E40" s="32">
        <f>E41+E42+E43</f>
        <v>11228235</v>
      </c>
    </row>
    <row r="41" spans="1:5" ht="45.75" customHeight="1" x14ac:dyDescent="0.2">
      <c r="A41" s="9" t="s">
        <v>193</v>
      </c>
      <c r="B41" s="11" t="s">
        <v>192</v>
      </c>
      <c r="C41" s="20">
        <v>11069067</v>
      </c>
      <c r="D41" s="20">
        <v>11124413</v>
      </c>
      <c r="E41" s="20">
        <v>11180035</v>
      </c>
    </row>
    <row r="42" spans="1:5" ht="63.75" customHeight="1" x14ac:dyDescent="0.2">
      <c r="A42" s="9" t="s">
        <v>205</v>
      </c>
      <c r="B42" s="11" t="s">
        <v>202</v>
      </c>
      <c r="C42" s="20">
        <v>45000</v>
      </c>
      <c r="D42" s="20">
        <v>45000</v>
      </c>
      <c r="E42" s="20">
        <v>45000</v>
      </c>
    </row>
    <row r="43" spans="1:5" ht="98.25" customHeight="1" x14ac:dyDescent="0.2">
      <c r="A43" s="9" t="s">
        <v>204</v>
      </c>
      <c r="B43" s="11" t="s">
        <v>203</v>
      </c>
      <c r="C43" s="23">
        <v>3200</v>
      </c>
      <c r="D43" s="23">
        <v>3200</v>
      </c>
      <c r="E43" s="23">
        <v>3200</v>
      </c>
    </row>
    <row r="44" spans="1:5" ht="26.25" customHeight="1" x14ac:dyDescent="0.2">
      <c r="A44" s="18" t="s">
        <v>12</v>
      </c>
      <c r="B44" s="11"/>
      <c r="C44" s="39">
        <f>C45+C53+C58+C61+C65+C102</f>
        <v>694022634.79999995</v>
      </c>
      <c r="D44" s="39">
        <f>D45+D53+D58+D61+D65+D102</f>
        <v>532597519.56</v>
      </c>
      <c r="E44" s="39">
        <f>E45+E53+E58+E61+E65+E102</f>
        <v>532260930.56</v>
      </c>
    </row>
    <row r="45" spans="1:5" ht="45" customHeight="1" x14ac:dyDescent="0.2">
      <c r="A45" s="10" t="s">
        <v>14</v>
      </c>
      <c r="B45" s="11" t="s">
        <v>13</v>
      </c>
      <c r="C45" s="32">
        <f>C46+C52+C51+C50</f>
        <v>629138532.55999994</v>
      </c>
      <c r="D45" s="32">
        <f>D46+D52+D51+D50</f>
        <v>498499149.56</v>
      </c>
      <c r="E45" s="32">
        <f>E46+E52+E51+E50</f>
        <v>498499149.56</v>
      </c>
    </row>
    <row r="46" spans="1:5" ht="85.5" customHeight="1" x14ac:dyDescent="0.2">
      <c r="A46" s="9" t="s">
        <v>80</v>
      </c>
      <c r="B46" s="11" t="s">
        <v>15</v>
      </c>
      <c r="C46" s="23">
        <f>C47+C48+C49</f>
        <v>625869752.55999994</v>
      </c>
      <c r="D46" s="23">
        <f>D47+D48+D49</f>
        <v>495869752.56</v>
      </c>
      <c r="E46" s="23">
        <f>E47+E48+E49</f>
        <v>495869752.56</v>
      </c>
    </row>
    <row r="47" spans="1:5" ht="66" customHeight="1" x14ac:dyDescent="0.2">
      <c r="A47" s="9" t="s">
        <v>82</v>
      </c>
      <c r="B47" s="10" t="s">
        <v>81</v>
      </c>
      <c r="C47" s="20">
        <v>588410578.55999994</v>
      </c>
      <c r="D47" s="20">
        <v>458410578.56</v>
      </c>
      <c r="E47" s="20">
        <v>458410578.56</v>
      </c>
    </row>
    <row r="48" spans="1:5" ht="68.25" customHeight="1" x14ac:dyDescent="0.2">
      <c r="A48" s="40" t="s">
        <v>84</v>
      </c>
      <c r="B48" s="8" t="s">
        <v>83</v>
      </c>
      <c r="C48" s="20">
        <v>17387414</v>
      </c>
      <c r="D48" s="20">
        <v>17387414</v>
      </c>
      <c r="E48" s="20">
        <v>17387414</v>
      </c>
    </row>
    <row r="49" spans="1:9" ht="45.75" customHeight="1" x14ac:dyDescent="0.2">
      <c r="A49" s="40" t="s">
        <v>86</v>
      </c>
      <c r="B49" s="11" t="s">
        <v>85</v>
      </c>
      <c r="C49" s="20">
        <v>20071760</v>
      </c>
      <c r="D49" s="20">
        <v>20071760</v>
      </c>
      <c r="E49" s="20">
        <v>20071760</v>
      </c>
    </row>
    <row r="50" spans="1:9" ht="101.25" customHeight="1" x14ac:dyDescent="0.2">
      <c r="A50" s="40" t="s">
        <v>218</v>
      </c>
      <c r="B50" s="11" t="s">
        <v>219</v>
      </c>
      <c r="C50" s="20">
        <v>44391</v>
      </c>
      <c r="D50" s="20">
        <v>44391</v>
      </c>
      <c r="E50" s="20">
        <v>44391</v>
      </c>
    </row>
    <row r="51" spans="1:9" ht="48" customHeight="1" x14ac:dyDescent="0.2">
      <c r="A51" s="40" t="s">
        <v>303</v>
      </c>
      <c r="B51" s="11" t="s">
        <v>304</v>
      </c>
      <c r="C51" s="20">
        <v>380600</v>
      </c>
      <c r="D51" s="20">
        <v>0</v>
      </c>
      <c r="E51" s="20">
        <v>0</v>
      </c>
    </row>
    <row r="52" spans="1:9" ht="69.75" customHeight="1" x14ac:dyDescent="0.2">
      <c r="A52" s="40" t="s">
        <v>88</v>
      </c>
      <c r="B52" s="8" t="s">
        <v>87</v>
      </c>
      <c r="C52" s="20">
        <v>2843789</v>
      </c>
      <c r="D52" s="20">
        <v>2585006</v>
      </c>
      <c r="E52" s="20">
        <v>2585006</v>
      </c>
    </row>
    <row r="53" spans="1:9" ht="26.25" customHeight="1" x14ac:dyDescent="0.2">
      <c r="A53" s="10" t="s">
        <v>19</v>
      </c>
      <c r="B53" s="10" t="s">
        <v>20</v>
      </c>
      <c r="C53" s="22">
        <f>C54</f>
        <v>19953397</v>
      </c>
      <c r="D53" s="22">
        <f>D54</f>
        <v>19953397</v>
      </c>
      <c r="E53" s="22">
        <f>E54</f>
        <v>19953397</v>
      </c>
    </row>
    <row r="54" spans="1:9" ht="27.75" customHeight="1" x14ac:dyDescent="0.2">
      <c r="A54" s="41" t="s">
        <v>21</v>
      </c>
      <c r="B54" s="18" t="s">
        <v>22</v>
      </c>
      <c r="C54" s="32">
        <f>C55+C56+C57</f>
        <v>19953397</v>
      </c>
      <c r="D54" s="32">
        <f>D55+D56+D57</f>
        <v>19953397</v>
      </c>
      <c r="E54" s="32">
        <f>E55+E56+E57</f>
        <v>19953397</v>
      </c>
      <c r="F54" s="49"/>
    </row>
    <row r="55" spans="1:9" ht="29.25" customHeight="1" x14ac:dyDescent="0.2">
      <c r="A55" s="9" t="s">
        <v>195</v>
      </c>
      <c r="B55" s="10" t="s">
        <v>194</v>
      </c>
      <c r="C55" s="20">
        <v>965677</v>
      </c>
      <c r="D55" s="20">
        <v>965677</v>
      </c>
      <c r="E55" s="20">
        <v>965677</v>
      </c>
      <c r="F55" s="49"/>
      <c r="I55" s="7"/>
    </row>
    <row r="56" spans="1:9" ht="33" customHeight="1" x14ac:dyDescent="0.2">
      <c r="A56" s="9" t="s">
        <v>197</v>
      </c>
      <c r="B56" s="10" t="s">
        <v>196</v>
      </c>
      <c r="C56" s="20">
        <v>9151484</v>
      </c>
      <c r="D56" s="20">
        <v>9151484</v>
      </c>
      <c r="E56" s="20">
        <v>9151484</v>
      </c>
      <c r="H56" s="7"/>
    </row>
    <row r="57" spans="1:9" ht="30" customHeight="1" x14ac:dyDescent="0.2">
      <c r="A57" s="9" t="s">
        <v>199</v>
      </c>
      <c r="B57" s="10" t="s">
        <v>198</v>
      </c>
      <c r="C57" s="20">
        <v>9836236</v>
      </c>
      <c r="D57" s="20">
        <v>9836236</v>
      </c>
      <c r="E57" s="20">
        <v>9836236</v>
      </c>
      <c r="H57" s="7"/>
    </row>
    <row r="58" spans="1:9" ht="24" customHeight="1" x14ac:dyDescent="0.2">
      <c r="A58" s="10" t="s">
        <v>50</v>
      </c>
      <c r="B58" s="10" t="s">
        <v>38</v>
      </c>
      <c r="C58" s="22">
        <f>C59+C60</f>
        <v>9357106.9499999993</v>
      </c>
      <c r="D58" s="22">
        <f>D59+D60</f>
        <v>6896480</v>
      </c>
      <c r="E58" s="22">
        <f>E59+E60</f>
        <v>6559891</v>
      </c>
      <c r="F58" s="49"/>
    </row>
    <row r="59" spans="1:9" ht="44.25" customHeight="1" x14ac:dyDescent="0.2">
      <c r="A59" s="9" t="s">
        <v>90</v>
      </c>
      <c r="B59" s="10" t="s">
        <v>89</v>
      </c>
      <c r="C59" s="20">
        <f>170598+4116864+1021090</f>
        <v>5308552</v>
      </c>
      <c r="D59" s="20">
        <f>170598+1932133+1021090</f>
        <v>3123821</v>
      </c>
      <c r="E59" s="20">
        <f>170598+1595544+1021090</f>
        <v>2787232</v>
      </c>
      <c r="F59" s="49"/>
    </row>
    <row r="60" spans="1:9" ht="31.5" customHeight="1" x14ac:dyDescent="0.2">
      <c r="A60" s="9" t="s">
        <v>92</v>
      </c>
      <c r="B60" s="10" t="s">
        <v>91</v>
      </c>
      <c r="C60" s="20">
        <v>4048554.95</v>
      </c>
      <c r="D60" s="20">
        <f>2967184+352369+5749+55281+7804+7822+376450</f>
        <v>3772659</v>
      </c>
      <c r="E60" s="20">
        <f>2967184+352369+5749+55281+7804+7822+376450</f>
        <v>3772659</v>
      </c>
    </row>
    <row r="61" spans="1:9" ht="28.5" customHeight="1" x14ac:dyDescent="0.2">
      <c r="A61" s="10" t="s">
        <v>23</v>
      </c>
      <c r="B61" s="11" t="s">
        <v>24</v>
      </c>
      <c r="C61" s="32">
        <f>C62+C63+C64</f>
        <v>27021749.66</v>
      </c>
      <c r="D61" s="32">
        <f>D62+D63+D64</f>
        <v>2823375</v>
      </c>
      <c r="E61" s="32">
        <f>E62+E63+E64</f>
        <v>2823375</v>
      </c>
    </row>
    <row r="62" spans="1:9" ht="81.75" customHeight="1" x14ac:dyDescent="0.2">
      <c r="A62" s="9" t="s">
        <v>100</v>
      </c>
      <c r="B62" s="11" t="s">
        <v>99</v>
      </c>
      <c r="C62" s="19">
        <v>23553100.66</v>
      </c>
      <c r="D62" s="19">
        <v>1354726</v>
      </c>
      <c r="E62" s="19">
        <v>1354726</v>
      </c>
    </row>
    <row r="63" spans="1:9" ht="84" customHeight="1" x14ac:dyDescent="0.2">
      <c r="A63" s="9" t="s">
        <v>102</v>
      </c>
      <c r="B63" s="11" t="s">
        <v>101</v>
      </c>
      <c r="C63" s="19">
        <v>89618</v>
      </c>
      <c r="D63" s="19">
        <v>89618</v>
      </c>
      <c r="E63" s="19">
        <v>89618</v>
      </c>
    </row>
    <row r="64" spans="1:9" ht="46.5" customHeight="1" x14ac:dyDescent="0.2">
      <c r="A64" s="9" t="s">
        <v>98</v>
      </c>
      <c r="B64" s="11" t="s">
        <v>97</v>
      </c>
      <c r="C64" s="20">
        <v>3379031</v>
      </c>
      <c r="D64" s="20">
        <v>1379031</v>
      </c>
      <c r="E64" s="20">
        <v>1379031</v>
      </c>
    </row>
    <row r="65" spans="1:5" ht="27" customHeight="1" x14ac:dyDescent="0.2">
      <c r="A65" s="10" t="s">
        <v>17</v>
      </c>
      <c r="B65" s="11" t="s">
        <v>16</v>
      </c>
      <c r="C65" s="32">
        <f>C66+C93+C98+C95</f>
        <v>5182146.07</v>
      </c>
      <c r="D65" s="32">
        <f>D66+D93+D98+D95</f>
        <v>4425118</v>
      </c>
      <c r="E65" s="32">
        <f>E66+E93+E98+E95</f>
        <v>4425118</v>
      </c>
    </row>
    <row r="66" spans="1:5" ht="44.25" customHeight="1" x14ac:dyDescent="0.2">
      <c r="A66" s="38" t="s">
        <v>151</v>
      </c>
      <c r="B66" s="13" t="s">
        <v>150</v>
      </c>
      <c r="C66" s="32">
        <f>SUM(C67:C92)</f>
        <v>515902.83</v>
      </c>
      <c r="D66" s="32">
        <f>SUM(D67:D92)</f>
        <v>505953</v>
      </c>
      <c r="E66" s="32">
        <f>SUM(E67:E92)</f>
        <v>505953</v>
      </c>
    </row>
    <row r="67" spans="1:5" ht="104.25" customHeight="1" x14ac:dyDescent="0.2">
      <c r="A67" s="40" t="s">
        <v>248</v>
      </c>
      <c r="B67" s="8" t="s">
        <v>131</v>
      </c>
      <c r="C67" s="23">
        <v>2582.46</v>
      </c>
      <c r="D67" s="23">
        <v>1600</v>
      </c>
      <c r="E67" s="23">
        <v>1600</v>
      </c>
    </row>
    <row r="68" spans="1:5" ht="82.5" customHeight="1" x14ac:dyDescent="0.2">
      <c r="A68" s="40" t="s">
        <v>249</v>
      </c>
      <c r="B68" s="8" t="s">
        <v>226</v>
      </c>
      <c r="C68" s="23">
        <v>1000</v>
      </c>
      <c r="D68" s="23">
        <v>1000</v>
      </c>
      <c r="E68" s="23">
        <v>1000</v>
      </c>
    </row>
    <row r="69" spans="1:5" ht="155.25" customHeight="1" x14ac:dyDescent="0.2">
      <c r="A69" s="40" t="s">
        <v>250</v>
      </c>
      <c r="B69" s="8" t="s">
        <v>200</v>
      </c>
      <c r="C69" s="23">
        <v>5909</v>
      </c>
      <c r="D69" s="23">
        <v>5909</v>
      </c>
      <c r="E69" s="23">
        <v>5909</v>
      </c>
    </row>
    <row r="70" spans="1:5" ht="121.5" customHeight="1" x14ac:dyDescent="0.2">
      <c r="A70" s="40" t="s">
        <v>251</v>
      </c>
      <c r="B70" s="8" t="s">
        <v>147</v>
      </c>
      <c r="C70" s="23">
        <v>13363</v>
      </c>
      <c r="D70" s="23">
        <v>13363</v>
      </c>
      <c r="E70" s="23">
        <v>13363</v>
      </c>
    </row>
    <row r="71" spans="1:5" ht="104.25" customHeight="1" x14ac:dyDescent="0.2">
      <c r="A71" s="40" t="s">
        <v>252</v>
      </c>
      <c r="B71" s="8" t="s">
        <v>132</v>
      </c>
      <c r="C71" s="23">
        <v>34898</v>
      </c>
      <c r="D71" s="23">
        <v>32398</v>
      </c>
      <c r="E71" s="23">
        <v>32398</v>
      </c>
    </row>
    <row r="72" spans="1:5" ht="102.75" customHeight="1" x14ac:dyDescent="0.2">
      <c r="A72" s="40" t="s">
        <v>253</v>
      </c>
      <c r="B72" s="8" t="s">
        <v>133</v>
      </c>
      <c r="C72" s="23">
        <v>3841</v>
      </c>
      <c r="D72" s="23">
        <v>3841</v>
      </c>
      <c r="E72" s="23">
        <v>3841</v>
      </c>
    </row>
    <row r="73" spans="1:5" ht="85.5" customHeight="1" x14ac:dyDescent="0.2">
      <c r="A73" s="40" t="s">
        <v>254</v>
      </c>
      <c r="B73" s="8" t="s">
        <v>137</v>
      </c>
      <c r="C73" s="23">
        <v>1100</v>
      </c>
      <c r="D73" s="23">
        <v>100</v>
      </c>
      <c r="E73" s="23">
        <v>100</v>
      </c>
    </row>
    <row r="74" spans="1:5" ht="102.75" customHeight="1" x14ac:dyDescent="0.2">
      <c r="A74" s="40" t="s">
        <v>255</v>
      </c>
      <c r="B74" s="8" t="s">
        <v>227</v>
      </c>
      <c r="C74" s="23">
        <v>220</v>
      </c>
      <c r="D74" s="23">
        <v>220</v>
      </c>
      <c r="E74" s="23">
        <v>220</v>
      </c>
    </row>
    <row r="75" spans="1:5" ht="84.75" customHeight="1" x14ac:dyDescent="0.2">
      <c r="A75" s="40" t="s">
        <v>256</v>
      </c>
      <c r="B75" s="8" t="s">
        <v>138</v>
      </c>
      <c r="C75" s="23">
        <v>20051.37</v>
      </c>
      <c r="D75" s="23">
        <v>14584</v>
      </c>
      <c r="E75" s="23">
        <v>14584</v>
      </c>
    </row>
    <row r="76" spans="1:5" ht="84.75" customHeight="1" x14ac:dyDescent="0.2">
      <c r="A76" s="40" t="s">
        <v>257</v>
      </c>
      <c r="B76" s="8" t="s">
        <v>231</v>
      </c>
      <c r="C76" s="23">
        <v>1500</v>
      </c>
      <c r="D76" s="23">
        <v>1500</v>
      </c>
      <c r="E76" s="23">
        <v>1500</v>
      </c>
    </row>
    <row r="77" spans="1:5" ht="81" customHeight="1" x14ac:dyDescent="0.2">
      <c r="A77" s="40" t="s">
        <v>258</v>
      </c>
      <c r="B77" s="8" t="s">
        <v>139</v>
      </c>
      <c r="C77" s="23">
        <v>28833</v>
      </c>
      <c r="D77" s="23">
        <v>28833</v>
      </c>
      <c r="E77" s="23">
        <v>28833</v>
      </c>
    </row>
    <row r="78" spans="1:5" ht="89.25" customHeight="1" x14ac:dyDescent="0.2">
      <c r="A78" s="40" t="s">
        <v>259</v>
      </c>
      <c r="B78" s="8" t="s">
        <v>140</v>
      </c>
      <c r="C78" s="23">
        <v>16667</v>
      </c>
      <c r="D78" s="23">
        <v>16667</v>
      </c>
      <c r="E78" s="23">
        <v>16667</v>
      </c>
    </row>
    <row r="79" spans="1:5" ht="123" customHeight="1" x14ac:dyDescent="0.2">
      <c r="A79" s="40" t="s">
        <v>260</v>
      </c>
      <c r="B79" s="8" t="s">
        <v>141</v>
      </c>
      <c r="C79" s="23">
        <v>500</v>
      </c>
      <c r="D79" s="23">
        <v>500</v>
      </c>
      <c r="E79" s="23">
        <v>500</v>
      </c>
    </row>
    <row r="80" spans="1:5" ht="124.5" customHeight="1" x14ac:dyDescent="0.2">
      <c r="A80" s="40" t="s">
        <v>261</v>
      </c>
      <c r="B80" s="8" t="s">
        <v>142</v>
      </c>
      <c r="C80" s="23">
        <v>6760</v>
      </c>
      <c r="D80" s="23">
        <v>6760</v>
      </c>
      <c r="E80" s="23">
        <v>6760</v>
      </c>
    </row>
    <row r="81" spans="1:5" ht="107.25" customHeight="1" x14ac:dyDescent="0.2">
      <c r="A81" s="40" t="s">
        <v>262</v>
      </c>
      <c r="B81" s="8" t="s">
        <v>143</v>
      </c>
      <c r="C81" s="23">
        <v>1733</v>
      </c>
      <c r="D81" s="23">
        <v>1733</v>
      </c>
      <c r="E81" s="23">
        <v>1733</v>
      </c>
    </row>
    <row r="82" spans="1:5" ht="133.5" customHeight="1" x14ac:dyDescent="0.2">
      <c r="A82" s="40" t="s">
        <v>263</v>
      </c>
      <c r="B82" s="8" t="s">
        <v>144</v>
      </c>
      <c r="C82" s="23">
        <v>167</v>
      </c>
      <c r="D82" s="23">
        <v>167</v>
      </c>
      <c r="E82" s="23">
        <v>167</v>
      </c>
    </row>
    <row r="83" spans="1:5" ht="82.5" customHeight="1" x14ac:dyDescent="0.2">
      <c r="A83" s="40" t="s">
        <v>264</v>
      </c>
      <c r="B83" s="8" t="s">
        <v>145</v>
      </c>
      <c r="C83" s="23">
        <v>167</v>
      </c>
      <c r="D83" s="23">
        <v>167</v>
      </c>
      <c r="E83" s="23">
        <v>167</v>
      </c>
    </row>
    <row r="84" spans="1:5" ht="156.75" customHeight="1" x14ac:dyDescent="0.2">
      <c r="A84" s="40" t="s">
        <v>265</v>
      </c>
      <c r="B84" s="8" t="s">
        <v>201</v>
      </c>
      <c r="C84" s="23">
        <v>40489</v>
      </c>
      <c r="D84" s="23">
        <v>40489</v>
      </c>
      <c r="E84" s="23">
        <v>40489</v>
      </c>
    </row>
    <row r="85" spans="1:5" ht="87" customHeight="1" x14ac:dyDescent="0.2">
      <c r="A85" s="40" t="s">
        <v>266</v>
      </c>
      <c r="B85" s="8" t="s">
        <v>228</v>
      </c>
      <c r="C85" s="23">
        <v>333</v>
      </c>
      <c r="D85" s="23">
        <v>333</v>
      </c>
      <c r="E85" s="23">
        <v>333</v>
      </c>
    </row>
    <row r="86" spans="1:5" ht="121.5" customHeight="1" x14ac:dyDescent="0.2">
      <c r="A86" s="40" t="s">
        <v>267</v>
      </c>
      <c r="B86" s="8" t="s">
        <v>229</v>
      </c>
      <c r="C86" s="23">
        <v>16667</v>
      </c>
      <c r="D86" s="23">
        <v>16667</v>
      </c>
      <c r="E86" s="23">
        <v>16667</v>
      </c>
    </row>
    <row r="87" spans="1:5" ht="84" customHeight="1" x14ac:dyDescent="0.2">
      <c r="A87" s="40" t="s">
        <v>268</v>
      </c>
      <c r="B87" s="8" t="s">
        <v>146</v>
      </c>
      <c r="C87" s="23">
        <v>5433</v>
      </c>
      <c r="D87" s="23">
        <v>5433</v>
      </c>
      <c r="E87" s="23">
        <v>5433</v>
      </c>
    </row>
    <row r="88" spans="1:5" ht="68.25" customHeight="1" x14ac:dyDescent="0.2">
      <c r="A88" s="40" t="s">
        <v>167</v>
      </c>
      <c r="B88" s="8" t="s">
        <v>166</v>
      </c>
      <c r="C88" s="23">
        <v>65071</v>
      </c>
      <c r="D88" s="23">
        <v>65071</v>
      </c>
      <c r="E88" s="23">
        <v>65071</v>
      </c>
    </row>
    <row r="89" spans="1:5" ht="100.5" customHeight="1" x14ac:dyDescent="0.2">
      <c r="A89" s="40" t="s">
        <v>269</v>
      </c>
      <c r="B89" s="8" t="s">
        <v>230</v>
      </c>
      <c r="C89" s="23">
        <v>16667</v>
      </c>
      <c r="D89" s="23">
        <v>16667</v>
      </c>
      <c r="E89" s="23">
        <v>16667</v>
      </c>
    </row>
    <row r="90" spans="1:5" ht="213" customHeight="1" x14ac:dyDescent="0.2">
      <c r="A90" s="40" t="s">
        <v>270</v>
      </c>
      <c r="B90" s="8" t="s">
        <v>134</v>
      </c>
      <c r="C90" s="23">
        <v>83</v>
      </c>
      <c r="D90" s="23">
        <v>83</v>
      </c>
      <c r="E90" s="23">
        <v>83</v>
      </c>
    </row>
    <row r="91" spans="1:5" ht="102.75" customHeight="1" x14ac:dyDescent="0.2">
      <c r="A91" s="40" t="s">
        <v>271</v>
      </c>
      <c r="B91" s="8" t="s">
        <v>135</v>
      </c>
      <c r="C91" s="23">
        <v>417</v>
      </c>
      <c r="D91" s="23">
        <v>417</v>
      </c>
      <c r="E91" s="23">
        <v>417</v>
      </c>
    </row>
    <row r="92" spans="1:5" ht="83.25" customHeight="1" x14ac:dyDescent="0.2">
      <c r="A92" s="40" t="s">
        <v>272</v>
      </c>
      <c r="B92" s="8" t="s">
        <v>136</v>
      </c>
      <c r="C92" s="23">
        <v>231451</v>
      </c>
      <c r="D92" s="23">
        <v>231451</v>
      </c>
      <c r="E92" s="23">
        <v>231451</v>
      </c>
    </row>
    <row r="93" spans="1:5" ht="42.75" customHeight="1" x14ac:dyDescent="0.2">
      <c r="A93" s="40" t="s">
        <v>153</v>
      </c>
      <c r="B93" s="42" t="s">
        <v>152</v>
      </c>
      <c r="C93" s="22">
        <f>C94</f>
        <v>44000</v>
      </c>
      <c r="D93" s="22">
        <f>D94</f>
        <v>44000</v>
      </c>
      <c r="E93" s="22">
        <f>E94</f>
        <v>44000</v>
      </c>
    </row>
    <row r="94" spans="1:5" ht="47.25" customHeight="1" x14ac:dyDescent="0.2">
      <c r="A94" s="40" t="s">
        <v>104</v>
      </c>
      <c r="B94" s="8" t="s">
        <v>52</v>
      </c>
      <c r="C94" s="20">
        <v>44000</v>
      </c>
      <c r="D94" s="20">
        <v>44000</v>
      </c>
      <c r="E94" s="20">
        <v>44000</v>
      </c>
    </row>
    <row r="95" spans="1:5" ht="107.25" customHeight="1" x14ac:dyDescent="0.2">
      <c r="A95" s="40" t="s">
        <v>156</v>
      </c>
      <c r="B95" s="42" t="s">
        <v>157</v>
      </c>
      <c r="C95" s="22">
        <f>C96+C97</f>
        <v>2560442.2400000002</v>
      </c>
      <c r="D95" s="22">
        <f>D96+D97</f>
        <v>1813364</v>
      </c>
      <c r="E95" s="22">
        <f>E96+E97</f>
        <v>1813364</v>
      </c>
    </row>
    <row r="96" spans="1:5" ht="66.75" customHeight="1" x14ac:dyDescent="0.2">
      <c r="A96" s="43" t="s">
        <v>169</v>
      </c>
      <c r="B96" s="44" t="s">
        <v>168</v>
      </c>
      <c r="C96" s="45">
        <v>2253654.27</v>
      </c>
      <c r="D96" s="45">
        <v>1813364</v>
      </c>
      <c r="E96" s="45">
        <v>1813364</v>
      </c>
    </row>
    <row r="97" spans="1:6" ht="66.75" customHeight="1" x14ac:dyDescent="0.2">
      <c r="A97" s="43" t="s">
        <v>301</v>
      </c>
      <c r="B97" s="44" t="s">
        <v>299</v>
      </c>
      <c r="C97" s="45">
        <v>306787.96999999997</v>
      </c>
      <c r="D97" s="45">
        <v>0</v>
      </c>
      <c r="E97" s="45">
        <v>0</v>
      </c>
    </row>
    <row r="98" spans="1:6" ht="28.5" customHeight="1" x14ac:dyDescent="0.2">
      <c r="A98" s="40" t="s">
        <v>155</v>
      </c>
      <c r="B98" s="42" t="s">
        <v>154</v>
      </c>
      <c r="C98" s="22">
        <f>SUM(C99:C101)</f>
        <v>2061801</v>
      </c>
      <c r="D98" s="22">
        <f>SUM(D99:D101)</f>
        <v>2061801</v>
      </c>
      <c r="E98" s="22">
        <f>SUM(E99:E101)</f>
        <v>2061801</v>
      </c>
    </row>
    <row r="99" spans="1:6" ht="65.25" customHeight="1" x14ac:dyDescent="0.2">
      <c r="A99" s="40" t="s">
        <v>171</v>
      </c>
      <c r="B99" s="8" t="s">
        <v>170</v>
      </c>
      <c r="C99" s="20">
        <v>316143</v>
      </c>
      <c r="D99" s="20">
        <v>316143</v>
      </c>
      <c r="E99" s="20">
        <v>316143</v>
      </c>
    </row>
    <row r="100" spans="1:6" ht="64.5" customHeight="1" x14ac:dyDescent="0.2">
      <c r="A100" s="40" t="s">
        <v>173</v>
      </c>
      <c r="B100" s="8" t="s">
        <v>172</v>
      </c>
      <c r="C100" s="20">
        <v>99692</v>
      </c>
      <c r="D100" s="20">
        <v>99692</v>
      </c>
      <c r="E100" s="20">
        <v>99692</v>
      </c>
    </row>
    <row r="101" spans="1:6" ht="45" customHeight="1" x14ac:dyDescent="0.2">
      <c r="A101" s="40" t="s">
        <v>298</v>
      </c>
      <c r="B101" s="8" t="s">
        <v>51</v>
      </c>
      <c r="C101" s="20">
        <v>1645966</v>
      </c>
      <c r="D101" s="20">
        <v>1645966</v>
      </c>
      <c r="E101" s="20">
        <v>1645966</v>
      </c>
    </row>
    <row r="102" spans="1:6" ht="25.5" customHeight="1" x14ac:dyDescent="0.2">
      <c r="A102" s="68" t="s">
        <v>279</v>
      </c>
      <c r="B102" s="44" t="s">
        <v>280</v>
      </c>
      <c r="C102" s="70">
        <f>C103</f>
        <v>3369702.56</v>
      </c>
      <c r="D102" s="70">
        <f>D103</f>
        <v>0</v>
      </c>
      <c r="E102" s="70">
        <f>E103</f>
        <v>0</v>
      </c>
    </row>
    <row r="103" spans="1:6" ht="30" customHeight="1" x14ac:dyDescent="0.2">
      <c r="A103" s="40" t="s">
        <v>281</v>
      </c>
      <c r="B103" s="8" t="s">
        <v>282</v>
      </c>
      <c r="C103" s="20">
        <v>3369702.56</v>
      </c>
      <c r="D103" s="20">
        <v>0</v>
      </c>
      <c r="E103" s="20">
        <v>0</v>
      </c>
    </row>
    <row r="104" spans="1:6" ht="24.75" customHeight="1" x14ac:dyDescent="0.2">
      <c r="A104" s="41" t="s">
        <v>27</v>
      </c>
      <c r="B104" s="13" t="s">
        <v>28</v>
      </c>
      <c r="C104" s="59">
        <f>C105+C185+C188</f>
        <v>1871595436.2299998</v>
      </c>
      <c r="D104" s="59">
        <f>D105+D185+D188</f>
        <v>1334724150.8899999</v>
      </c>
      <c r="E104" s="59">
        <f>E105+E185+E188</f>
        <v>1291332722</v>
      </c>
    </row>
    <row r="105" spans="1:6" ht="45.75" customHeight="1" x14ac:dyDescent="0.2">
      <c r="A105" s="66" t="s">
        <v>29</v>
      </c>
      <c r="B105" s="67" t="s">
        <v>30</v>
      </c>
      <c r="C105" s="22">
        <f>C106+C140+C168</f>
        <v>1756937217.1399999</v>
      </c>
      <c r="D105" s="22">
        <f>D106+D140+D168</f>
        <v>1334724150.8899999</v>
      </c>
      <c r="E105" s="22">
        <f>E106+E140+E168</f>
        <v>1291332722</v>
      </c>
    </row>
    <row r="106" spans="1:6" ht="42.75" customHeight="1" x14ac:dyDescent="0.2">
      <c r="A106" s="41" t="s">
        <v>35</v>
      </c>
      <c r="B106" s="13" t="s">
        <v>40</v>
      </c>
      <c r="C106" s="59">
        <f>C107+C109+C112+C116+C117+C118+C119+C123</f>
        <v>734038147.52999997</v>
      </c>
      <c r="D106" s="59">
        <f>D107+D109+D112+D116+D117+D118+D119+D123</f>
        <v>221378543.56999999</v>
      </c>
      <c r="E106" s="59">
        <f>E107+E109+E112+E116+E117+E118+E119+E123</f>
        <v>226971675.03000003</v>
      </c>
      <c r="F106" s="49"/>
    </row>
    <row r="107" spans="1:6" ht="45.75" customHeight="1" x14ac:dyDescent="0.2">
      <c r="A107" s="9" t="s">
        <v>208</v>
      </c>
      <c r="B107" s="11" t="s">
        <v>158</v>
      </c>
      <c r="C107" s="55">
        <f>C108</f>
        <v>414430059.17000002</v>
      </c>
      <c r="D107" s="55">
        <f>D108</f>
        <v>0</v>
      </c>
      <c r="E107" s="55">
        <f>E108</f>
        <v>0</v>
      </c>
    </row>
    <row r="108" spans="1:6" ht="98.25" customHeight="1" x14ac:dyDescent="0.2">
      <c r="A108" s="52" t="s">
        <v>209</v>
      </c>
      <c r="B108" s="53" t="s">
        <v>158</v>
      </c>
      <c r="C108" s="54">
        <v>414430059.17000002</v>
      </c>
      <c r="D108" s="54">
        <v>0</v>
      </c>
      <c r="E108" s="54">
        <v>0</v>
      </c>
    </row>
    <row r="109" spans="1:6" ht="88.5" customHeight="1" x14ac:dyDescent="0.2">
      <c r="A109" s="9" t="s">
        <v>221</v>
      </c>
      <c r="B109" s="11" t="s">
        <v>109</v>
      </c>
      <c r="C109" s="54">
        <f>C110+C111</f>
        <v>58141177.629999995</v>
      </c>
      <c r="D109" s="54">
        <f>D110+D111</f>
        <v>23920000.98</v>
      </c>
      <c r="E109" s="54">
        <f>E110+E111</f>
        <v>23920000.98</v>
      </c>
    </row>
    <row r="110" spans="1:6" ht="63.75" customHeight="1" x14ac:dyDescent="0.2">
      <c r="A110" s="52" t="s">
        <v>222</v>
      </c>
      <c r="B110" s="53" t="s">
        <v>109</v>
      </c>
      <c r="C110" s="54">
        <v>28141177.629999999</v>
      </c>
      <c r="D110" s="54">
        <v>23920000.98</v>
      </c>
      <c r="E110" s="54">
        <v>23920000.98</v>
      </c>
    </row>
    <row r="111" spans="1:6" ht="81.75" customHeight="1" x14ac:dyDescent="0.2">
      <c r="A111" s="52" t="s">
        <v>220</v>
      </c>
      <c r="B111" s="53" t="s">
        <v>109</v>
      </c>
      <c r="C111" s="54">
        <v>30000000</v>
      </c>
      <c r="D111" s="54">
        <v>0</v>
      </c>
      <c r="E111" s="54">
        <v>0</v>
      </c>
    </row>
    <row r="112" spans="1:6" ht="64.5" customHeight="1" x14ac:dyDescent="0.2">
      <c r="A112" s="9" t="s">
        <v>107</v>
      </c>
      <c r="B112" s="11" t="s">
        <v>108</v>
      </c>
      <c r="C112" s="55">
        <f>C113+C114+C115</f>
        <v>29186600</v>
      </c>
      <c r="D112" s="55">
        <f>D113+D114+D115</f>
        <v>30349000</v>
      </c>
      <c r="E112" s="55">
        <f>E113+E114+E115</f>
        <v>31598200</v>
      </c>
    </row>
    <row r="113" spans="1:6" ht="50.25" customHeight="1" x14ac:dyDescent="0.2">
      <c r="A113" s="52" t="s">
        <v>65</v>
      </c>
      <c r="B113" s="53" t="s">
        <v>108</v>
      </c>
      <c r="C113" s="54">
        <v>20514200</v>
      </c>
      <c r="D113" s="54">
        <v>21335700</v>
      </c>
      <c r="E113" s="54">
        <v>22189100</v>
      </c>
    </row>
    <row r="114" spans="1:6" ht="60" customHeight="1" x14ac:dyDescent="0.2">
      <c r="A114" s="52" t="s">
        <v>213</v>
      </c>
      <c r="B114" s="53" t="s">
        <v>108</v>
      </c>
      <c r="C114" s="54">
        <v>2663500</v>
      </c>
      <c r="D114" s="54">
        <v>2768800</v>
      </c>
      <c r="E114" s="54">
        <v>2878700</v>
      </c>
    </row>
    <row r="115" spans="1:6" ht="63" customHeight="1" x14ac:dyDescent="0.2">
      <c r="A115" s="52" t="s">
        <v>233</v>
      </c>
      <c r="B115" s="53" t="s">
        <v>108</v>
      </c>
      <c r="C115" s="54">
        <v>6008900</v>
      </c>
      <c r="D115" s="54">
        <v>6244500</v>
      </c>
      <c r="E115" s="54">
        <v>6530400</v>
      </c>
    </row>
    <row r="116" spans="1:6" ht="46.5" customHeight="1" x14ac:dyDescent="0.2">
      <c r="A116" s="9" t="s">
        <v>110</v>
      </c>
      <c r="B116" s="11" t="s">
        <v>111</v>
      </c>
      <c r="C116" s="55">
        <v>1321460</v>
      </c>
      <c r="D116" s="55">
        <v>1316731</v>
      </c>
      <c r="E116" s="55">
        <v>1271016</v>
      </c>
    </row>
    <row r="117" spans="1:6" ht="30.75" customHeight="1" x14ac:dyDescent="0.2">
      <c r="A117" s="9" t="s">
        <v>242</v>
      </c>
      <c r="B117" s="11" t="s">
        <v>241</v>
      </c>
      <c r="C117" s="55">
        <v>599929.93000000005</v>
      </c>
      <c r="D117" s="55">
        <v>0</v>
      </c>
      <c r="E117" s="55">
        <v>0</v>
      </c>
    </row>
    <row r="118" spans="1:6" ht="30" customHeight="1" x14ac:dyDescent="0.2">
      <c r="A118" s="12" t="s">
        <v>113</v>
      </c>
      <c r="B118" s="11" t="s">
        <v>112</v>
      </c>
      <c r="C118" s="55">
        <v>715816.5</v>
      </c>
      <c r="D118" s="55">
        <v>0</v>
      </c>
      <c r="E118" s="55">
        <v>0</v>
      </c>
    </row>
    <row r="119" spans="1:6" ht="46.5" customHeight="1" x14ac:dyDescent="0.2">
      <c r="A119" s="12" t="s">
        <v>235</v>
      </c>
      <c r="B119" s="11" t="s">
        <v>234</v>
      </c>
      <c r="C119" s="55">
        <f>C120+C121+C122</f>
        <v>107983069.59999999</v>
      </c>
      <c r="D119" s="55">
        <f>D120+D121+D122</f>
        <v>103477203.78999999</v>
      </c>
      <c r="E119" s="55">
        <f>E120+E121+E122</f>
        <v>107674050.25</v>
      </c>
      <c r="F119" s="2"/>
    </row>
    <row r="120" spans="1:6" ht="63" customHeight="1" x14ac:dyDescent="0.2">
      <c r="A120" s="56" t="s">
        <v>236</v>
      </c>
      <c r="B120" s="57" t="s">
        <v>234</v>
      </c>
      <c r="C120" s="58">
        <v>11971900</v>
      </c>
      <c r="D120" s="58">
        <v>12318900</v>
      </c>
      <c r="E120" s="58">
        <v>14406800</v>
      </c>
    </row>
    <row r="121" spans="1:6" ht="58.5" customHeight="1" x14ac:dyDescent="0.2">
      <c r="A121" s="56" t="s">
        <v>240</v>
      </c>
      <c r="B121" s="57" t="s">
        <v>234</v>
      </c>
      <c r="C121" s="58">
        <v>88541813.519999996</v>
      </c>
      <c r="D121" s="58">
        <v>81505325.219999999</v>
      </c>
      <c r="E121" s="58">
        <v>80125073.900000006</v>
      </c>
    </row>
    <row r="122" spans="1:6" ht="46.5" customHeight="1" x14ac:dyDescent="0.2">
      <c r="A122" s="56" t="s">
        <v>239</v>
      </c>
      <c r="B122" s="57" t="s">
        <v>234</v>
      </c>
      <c r="C122" s="58">
        <v>7469356.0800000001</v>
      </c>
      <c r="D122" s="58">
        <v>9652978.5700000003</v>
      </c>
      <c r="E122" s="58">
        <v>13142176.35</v>
      </c>
    </row>
    <row r="123" spans="1:6" ht="26.25" customHeight="1" x14ac:dyDescent="0.2">
      <c r="A123" s="41" t="s">
        <v>31</v>
      </c>
      <c r="B123" s="13" t="s">
        <v>41</v>
      </c>
      <c r="C123" s="22">
        <f>C124</f>
        <v>121660034.69999999</v>
      </c>
      <c r="D123" s="22">
        <f>D124</f>
        <v>62315607.799999997</v>
      </c>
      <c r="E123" s="22">
        <f>E124</f>
        <v>62508407.799999997</v>
      </c>
    </row>
    <row r="124" spans="1:6" ht="30" customHeight="1" x14ac:dyDescent="0.2">
      <c r="A124" s="9" t="s">
        <v>106</v>
      </c>
      <c r="B124" s="11" t="s">
        <v>105</v>
      </c>
      <c r="C124" s="55">
        <f>C125+C126+C127+C128+C129+C130+C131+C132+C133+C134+C135+C136+C137+C138+C139</f>
        <v>121660034.69999999</v>
      </c>
      <c r="D124" s="55">
        <f>D125+D126+D127+D128+D129+D130+D131+D132+D133+D134+D135+D136+D137+D138+D139</f>
        <v>62315607.799999997</v>
      </c>
      <c r="E124" s="55">
        <f>E125+E126+E127+E128+E129+E130+E131+E132+E133+E134+E135+E136+E137+E138+E139</f>
        <v>62508407.799999997</v>
      </c>
    </row>
    <row r="125" spans="1:6" ht="64.5" customHeight="1" x14ac:dyDescent="0.2">
      <c r="A125" s="9" t="s">
        <v>63</v>
      </c>
      <c r="B125" s="11" t="s">
        <v>105</v>
      </c>
      <c r="C125" s="20">
        <v>1024700</v>
      </c>
      <c r="D125" s="20">
        <v>1132600</v>
      </c>
      <c r="E125" s="20">
        <v>1250900</v>
      </c>
    </row>
    <row r="126" spans="1:6" s="6" customFormat="1" ht="45" customHeight="1" x14ac:dyDescent="0.2">
      <c r="A126" s="9" t="s">
        <v>64</v>
      </c>
      <c r="B126" s="10" t="s">
        <v>105</v>
      </c>
      <c r="C126" s="20">
        <v>3161500</v>
      </c>
      <c r="D126" s="20">
        <v>3234200</v>
      </c>
      <c r="E126" s="20">
        <v>3308700</v>
      </c>
      <c r="F126" s="46"/>
    </row>
    <row r="127" spans="1:6" s="6" customFormat="1" ht="48" customHeight="1" x14ac:dyDescent="0.2">
      <c r="A127" s="38" t="s">
        <v>67</v>
      </c>
      <c r="B127" s="10" t="s">
        <v>105</v>
      </c>
      <c r="C127" s="20">
        <v>23128.799999999999</v>
      </c>
      <c r="D127" s="20">
        <v>23128.799999999999</v>
      </c>
      <c r="E127" s="20">
        <v>23128.799999999999</v>
      </c>
      <c r="F127" s="46"/>
    </row>
    <row r="128" spans="1:6" s="6" customFormat="1" ht="44.25" customHeight="1" x14ac:dyDescent="0.2">
      <c r="A128" s="9" t="s">
        <v>66</v>
      </c>
      <c r="B128" s="10" t="s">
        <v>105</v>
      </c>
      <c r="C128" s="20">
        <v>55909452</v>
      </c>
      <c r="D128" s="20">
        <v>55909452</v>
      </c>
      <c r="E128" s="20">
        <v>55909452</v>
      </c>
      <c r="F128" s="46"/>
    </row>
    <row r="129" spans="1:5" ht="66.75" customHeight="1" x14ac:dyDescent="0.2">
      <c r="A129" s="9" t="s">
        <v>71</v>
      </c>
      <c r="B129" s="10" t="s">
        <v>105</v>
      </c>
      <c r="C129" s="20">
        <v>8416227</v>
      </c>
      <c r="D129" s="20">
        <v>2016227</v>
      </c>
      <c r="E129" s="20">
        <v>2016227</v>
      </c>
    </row>
    <row r="130" spans="1:5" ht="42.75" customHeight="1" x14ac:dyDescent="0.2">
      <c r="A130" s="9" t="s">
        <v>114</v>
      </c>
      <c r="B130" s="10" t="s">
        <v>105</v>
      </c>
      <c r="C130" s="20">
        <v>1284100</v>
      </c>
      <c r="D130" s="20">
        <v>0</v>
      </c>
      <c r="E130" s="20">
        <v>0</v>
      </c>
    </row>
    <row r="131" spans="1:5" ht="83.25" customHeight="1" x14ac:dyDescent="0.2">
      <c r="A131" s="9" t="s">
        <v>238</v>
      </c>
      <c r="B131" s="10" t="s">
        <v>105</v>
      </c>
      <c r="C131" s="20">
        <v>1886400</v>
      </c>
      <c r="D131" s="20">
        <v>0</v>
      </c>
      <c r="E131" s="20">
        <v>0</v>
      </c>
    </row>
    <row r="132" spans="1:5" ht="63" customHeight="1" x14ac:dyDescent="0.2">
      <c r="A132" s="9" t="s">
        <v>237</v>
      </c>
      <c r="B132" s="10" t="s">
        <v>105</v>
      </c>
      <c r="C132" s="20">
        <v>13850200</v>
      </c>
      <c r="D132" s="20">
        <v>0</v>
      </c>
      <c r="E132" s="20">
        <v>0</v>
      </c>
    </row>
    <row r="133" spans="1:5" ht="70.5" customHeight="1" x14ac:dyDescent="0.2">
      <c r="A133" s="38" t="s">
        <v>283</v>
      </c>
      <c r="B133" s="10" t="s">
        <v>105</v>
      </c>
      <c r="C133" s="20">
        <v>174000</v>
      </c>
      <c r="D133" s="20">
        <v>0</v>
      </c>
      <c r="E133" s="20">
        <v>0</v>
      </c>
    </row>
    <row r="134" spans="1:5" ht="47.25" customHeight="1" x14ac:dyDescent="0.2">
      <c r="A134" s="38" t="s">
        <v>284</v>
      </c>
      <c r="B134" s="10" t="s">
        <v>105</v>
      </c>
      <c r="C134" s="20">
        <v>16946311.399999999</v>
      </c>
      <c r="D134" s="20">
        <v>0</v>
      </c>
      <c r="E134" s="20">
        <v>0</v>
      </c>
    </row>
    <row r="135" spans="1:5" ht="63.75" customHeight="1" x14ac:dyDescent="0.2">
      <c r="A135" s="38" t="s">
        <v>285</v>
      </c>
      <c r="B135" s="10" t="s">
        <v>105</v>
      </c>
      <c r="C135" s="20">
        <v>10668437.939999999</v>
      </c>
      <c r="D135" s="20">
        <v>0</v>
      </c>
      <c r="E135" s="20">
        <v>0</v>
      </c>
    </row>
    <row r="136" spans="1:5" ht="42" customHeight="1" x14ac:dyDescent="0.2">
      <c r="A136" s="38" t="s">
        <v>286</v>
      </c>
      <c r="B136" s="10" t="s">
        <v>105</v>
      </c>
      <c r="C136" s="20">
        <v>6000000</v>
      </c>
      <c r="D136" s="20">
        <v>0</v>
      </c>
      <c r="E136" s="20">
        <v>0</v>
      </c>
    </row>
    <row r="137" spans="1:5" ht="42.75" customHeight="1" x14ac:dyDescent="0.2">
      <c r="A137" s="38" t="s">
        <v>287</v>
      </c>
      <c r="B137" s="10" t="s">
        <v>105</v>
      </c>
      <c r="C137" s="20">
        <v>1000000</v>
      </c>
      <c r="D137" s="20">
        <v>0</v>
      </c>
      <c r="E137" s="20">
        <v>0</v>
      </c>
    </row>
    <row r="138" spans="1:5" ht="60.75" customHeight="1" x14ac:dyDescent="0.2">
      <c r="A138" s="38" t="s">
        <v>288</v>
      </c>
      <c r="B138" s="10" t="s">
        <v>105</v>
      </c>
      <c r="C138" s="20">
        <v>315577.56</v>
      </c>
      <c r="D138" s="20">
        <v>0</v>
      </c>
      <c r="E138" s="20">
        <v>0</v>
      </c>
    </row>
    <row r="139" spans="1:5" ht="78" customHeight="1" x14ac:dyDescent="0.2">
      <c r="A139" s="38" t="s">
        <v>289</v>
      </c>
      <c r="B139" s="10" t="s">
        <v>105</v>
      </c>
      <c r="C139" s="20">
        <v>1000000</v>
      </c>
      <c r="D139" s="20">
        <v>0</v>
      </c>
      <c r="E139" s="20">
        <v>0</v>
      </c>
    </row>
    <row r="140" spans="1:5" ht="27.75" customHeight="1" x14ac:dyDescent="0.2">
      <c r="A140" s="41" t="s">
        <v>42</v>
      </c>
      <c r="B140" s="13" t="s">
        <v>43</v>
      </c>
      <c r="C140" s="24">
        <f>C141+C160+C161+C164+C165+C166+C167</f>
        <v>940752098.61000001</v>
      </c>
      <c r="D140" s="24">
        <f>D141+D160+D161+D164+D165+D166+D167</f>
        <v>995040107.31999993</v>
      </c>
      <c r="E140" s="24">
        <f>E141+E160+E161+E164+E165+E166+E167</f>
        <v>1033675946.97</v>
      </c>
    </row>
    <row r="141" spans="1:5" ht="45" customHeight="1" x14ac:dyDescent="0.2">
      <c r="A141" s="9" t="s">
        <v>116</v>
      </c>
      <c r="B141" s="11" t="s">
        <v>115</v>
      </c>
      <c r="C141" s="64">
        <f>C142+C143+C144+C145+C146+C147+C148+C149+C150+C151+C152+C153+C154+C155+C157+C158+C159+C156</f>
        <v>37832088</v>
      </c>
      <c r="D141" s="64">
        <f>D142+D143+D144+D145+D146+D147+D148+D149+D150+D151+D152+D153+D154+D155+D157+D158+D159+D156</f>
        <v>37441800</v>
      </c>
      <c r="E141" s="64">
        <f>E142+E143+E144+E145+E146+E147+E148+E149+E150+E151+E152+E153+E154+E155+E157+E158+E159+E156</f>
        <v>38051399</v>
      </c>
    </row>
    <row r="142" spans="1:5" ht="85.5" customHeight="1" x14ac:dyDescent="0.2">
      <c r="A142" s="52" t="s">
        <v>124</v>
      </c>
      <c r="B142" s="53" t="s">
        <v>115</v>
      </c>
      <c r="C142" s="62">
        <v>4556853</v>
      </c>
      <c r="D142" s="62">
        <v>4556853</v>
      </c>
      <c r="E142" s="62">
        <v>4556853</v>
      </c>
    </row>
    <row r="143" spans="1:5" ht="84.75" customHeight="1" x14ac:dyDescent="0.2">
      <c r="A143" s="52" t="s">
        <v>118</v>
      </c>
      <c r="B143" s="61" t="s">
        <v>115</v>
      </c>
      <c r="C143" s="62">
        <v>1952200</v>
      </c>
      <c r="D143" s="62">
        <v>1952200</v>
      </c>
      <c r="E143" s="62">
        <v>1952200</v>
      </c>
    </row>
    <row r="144" spans="1:5" ht="43.5" customHeight="1" x14ac:dyDescent="0.2">
      <c r="A144" s="52" t="s">
        <v>62</v>
      </c>
      <c r="B144" s="61" t="s">
        <v>115</v>
      </c>
      <c r="C144" s="62">
        <v>1518951</v>
      </c>
      <c r="D144" s="62">
        <v>1518951</v>
      </c>
      <c r="E144" s="62">
        <v>1518951</v>
      </c>
    </row>
    <row r="145" spans="1:5" ht="66.75" customHeight="1" x14ac:dyDescent="0.2">
      <c r="A145" s="60" t="s">
        <v>45</v>
      </c>
      <c r="B145" s="61" t="s">
        <v>115</v>
      </c>
      <c r="C145" s="62">
        <v>1746700</v>
      </c>
      <c r="D145" s="62">
        <v>1572000</v>
      </c>
      <c r="E145" s="62">
        <v>1572000</v>
      </c>
    </row>
    <row r="146" spans="1:5" ht="67.5" customHeight="1" x14ac:dyDescent="0.2">
      <c r="A146" s="60" t="s">
        <v>44</v>
      </c>
      <c r="B146" s="61" t="s">
        <v>115</v>
      </c>
      <c r="C146" s="62">
        <v>42377</v>
      </c>
      <c r="D146" s="62">
        <v>42377</v>
      </c>
      <c r="E146" s="62">
        <v>42377</v>
      </c>
    </row>
    <row r="147" spans="1:5" ht="138.75" customHeight="1" x14ac:dyDescent="0.2">
      <c r="A147" s="60" t="s">
        <v>117</v>
      </c>
      <c r="B147" s="61" t="s">
        <v>115</v>
      </c>
      <c r="C147" s="62">
        <v>2419300</v>
      </c>
      <c r="D147" s="62">
        <v>2419300</v>
      </c>
      <c r="E147" s="62">
        <v>2419300</v>
      </c>
    </row>
    <row r="148" spans="1:5" ht="43.5" customHeight="1" x14ac:dyDescent="0.2">
      <c r="A148" s="60" t="s">
        <v>243</v>
      </c>
      <c r="B148" s="61" t="s">
        <v>115</v>
      </c>
      <c r="C148" s="62">
        <v>3045000</v>
      </c>
      <c r="D148" s="62">
        <v>3045000</v>
      </c>
      <c r="E148" s="62">
        <v>3045000</v>
      </c>
    </row>
    <row r="149" spans="1:5" ht="63.75" customHeight="1" x14ac:dyDescent="0.2">
      <c r="A149" s="60" t="s">
        <v>53</v>
      </c>
      <c r="B149" s="61" t="s">
        <v>115</v>
      </c>
      <c r="C149" s="62">
        <v>2886800</v>
      </c>
      <c r="D149" s="62">
        <v>2886800</v>
      </c>
      <c r="E149" s="62">
        <v>2886800</v>
      </c>
    </row>
    <row r="150" spans="1:5" ht="29.25" customHeight="1" x14ac:dyDescent="0.2">
      <c r="A150" s="52" t="s">
        <v>54</v>
      </c>
      <c r="B150" s="53" t="s">
        <v>115</v>
      </c>
      <c r="C150" s="62">
        <v>13684100</v>
      </c>
      <c r="D150" s="62">
        <v>14226100</v>
      </c>
      <c r="E150" s="62">
        <v>14835800</v>
      </c>
    </row>
    <row r="151" spans="1:5" ht="27" customHeight="1" x14ac:dyDescent="0.2">
      <c r="A151" s="52" t="s">
        <v>60</v>
      </c>
      <c r="B151" s="61" t="s">
        <v>115</v>
      </c>
      <c r="C151" s="62">
        <v>970347</v>
      </c>
      <c r="D151" s="62">
        <v>970347</v>
      </c>
      <c r="E151" s="62">
        <v>970347</v>
      </c>
    </row>
    <row r="152" spans="1:5" ht="86.25" customHeight="1" x14ac:dyDescent="0.2">
      <c r="A152" s="52" t="s">
        <v>59</v>
      </c>
      <c r="B152" s="61" t="s">
        <v>115</v>
      </c>
      <c r="C152" s="62">
        <v>6000</v>
      </c>
      <c r="D152" s="62">
        <v>6000</v>
      </c>
      <c r="E152" s="62">
        <v>6000</v>
      </c>
    </row>
    <row r="153" spans="1:5" ht="65.25" customHeight="1" x14ac:dyDescent="0.2">
      <c r="A153" s="52" t="s">
        <v>32</v>
      </c>
      <c r="B153" s="61" t="s">
        <v>115</v>
      </c>
      <c r="C153" s="62">
        <v>21896</v>
      </c>
      <c r="D153" s="62">
        <v>21908</v>
      </c>
      <c r="E153" s="62">
        <v>21807</v>
      </c>
    </row>
    <row r="154" spans="1:5" ht="68.25" customHeight="1" x14ac:dyDescent="0.2">
      <c r="A154" s="52" t="s">
        <v>57</v>
      </c>
      <c r="B154" s="61" t="s">
        <v>115</v>
      </c>
      <c r="C154" s="62">
        <v>246900</v>
      </c>
      <c r="D154" s="62">
        <v>246900</v>
      </c>
      <c r="E154" s="62">
        <v>246900</v>
      </c>
    </row>
    <row r="155" spans="1:5" ht="101.25" customHeight="1" x14ac:dyDescent="0.2">
      <c r="A155" s="52" t="s">
        <v>58</v>
      </c>
      <c r="B155" s="61" t="s">
        <v>115</v>
      </c>
      <c r="C155" s="62">
        <v>305000</v>
      </c>
      <c r="D155" s="62">
        <v>457500</v>
      </c>
      <c r="E155" s="62">
        <v>457500</v>
      </c>
    </row>
    <row r="156" spans="1:5" ht="139.5" customHeight="1" x14ac:dyDescent="0.2">
      <c r="A156" s="52" t="s">
        <v>302</v>
      </c>
      <c r="B156" s="61" t="s">
        <v>115</v>
      </c>
      <c r="C156" s="62">
        <v>910100</v>
      </c>
      <c r="D156" s="62">
        <v>0</v>
      </c>
      <c r="E156" s="62">
        <v>0</v>
      </c>
    </row>
    <row r="157" spans="1:5" ht="48" customHeight="1" x14ac:dyDescent="0.2">
      <c r="A157" s="52" t="s">
        <v>207</v>
      </c>
      <c r="B157" s="61" t="s">
        <v>115</v>
      </c>
      <c r="C157" s="62">
        <v>343400</v>
      </c>
      <c r="D157" s="62">
        <v>343400</v>
      </c>
      <c r="E157" s="62">
        <v>343400</v>
      </c>
    </row>
    <row r="158" spans="1:5" ht="44.25" customHeight="1" x14ac:dyDescent="0.2">
      <c r="A158" s="52" t="s">
        <v>61</v>
      </c>
      <c r="B158" s="61" t="s">
        <v>115</v>
      </c>
      <c r="C158" s="62">
        <v>3078264</v>
      </c>
      <c r="D158" s="62">
        <v>3078264</v>
      </c>
      <c r="E158" s="62">
        <v>3078264</v>
      </c>
    </row>
    <row r="159" spans="1:5" ht="30.75" customHeight="1" x14ac:dyDescent="0.2">
      <c r="A159" s="52" t="s">
        <v>39</v>
      </c>
      <c r="B159" s="61" t="s">
        <v>115</v>
      </c>
      <c r="C159" s="62">
        <v>97900</v>
      </c>
      <c r="D159" s="62">
        <v>97900</v>
      </c>
      <c r="E159" s="62">
        <v>97900</v>
      </c>
    </row>
    <row r="160" spans="1:5" ht="66" customHeight="1" x14ac:dyDescent="0.2">
      <c r="A160" s="9" t="s">
        <v>206</v>
      </c>
      <c r="B160" s="10" t="s">
        <v>123</v>
      </c>
      <c r="C160" s="20">
        <v>78940700</v>
      </c>
      <c r="D160" s="20">
        <v>80455700</v>
      </c>
      <c r="E160" s="20">
        <v>81946500</v>
      </c>
    </row>
    <row r="161" spans="1:5" ht="66" customHeight="1" x14ac:dyDescent="0.2">
      <c r="A161" s="9" t="s">
        <v>122</v>
      </c>
      <c r="B161" s="10" t="s">
        <v>121</v>
      </c>
      <c r="C161" s="23">
        <f>C162+C163</f>
        <v>12785700</v>
      </c>
      <c r="D161" s="23">
        <f>D162+D163</f>
        <v>12785700</v>
      </c>
      <c r="E161" s="23">
        <f>E162+E163</f>
        <v>12785700</v>
      </c>
    </row>
    <row r="162" spans="1:5" ht="63.75" customHeight="1" x14ac:dyDescent="0.2">
      <c r="A162" s="63" t="s">
        <v>56</v>
      </c>
      <c r="B162" s="61" t="s">
        <v>121</v>
      </c>
      <c r="C162" s="62">
        <v>12473900</v>
      </c>
      <c r="D162" s="62">
        <v>12473900</v>
      </c>
      <c r="E162" s="62">
        <v>12473900</v>
      </c>
    </row>
    <row r="163" spans="1:5" ht="103.5" customHeight="1" x14ac:dyDescent="0.2">
      <c r="A163" s="65" t="s">
        <v>55</v>
      </c>
      <c r="B163" s="61" t="s">
        <v>121</v>
      </c>
      <c r="C163" s="62">
        <v>311800</v>
      </c>
      <c r="D163" s="62">
        <v>311800</v>
      </c>
      <c r="E163" s="62">
        <v>311800</v>
      </c>
    </row>
    <row r="164" spans="1:5" ht="65.25" customHeight="1" x14ac:dyDescent="0.2">
      <c r="A164" s="9" t="s">
        <v>278</v>
      </c>
      <c r="B164" s="10" t="s">
        <v>125</v>
      </c>
      <c r="C164" s="20">
        <v>9895500</v>
      </c>
      <c r="D164" s="20">
        <v>12297800</v>
      </c>
      <c r="E164" s="20">
        <v>7493100</v>
      </c>
    </row>
    <row r="165" spans="1:5" ht="67.5" customHeight="1" x14ac:dyDescent="0.2">
      <c r="A165" s="9" t="s">
        <v>127</v>
      </c>
      <c r="B165" s="10" t="s">
        <v>126</v>
      </c>
      <c r="C165" s="20">
        <v>4747.76</v>
      </c>
      <c r="D165" s="20">
        <v>4966.41</v>
      </c>
      <c r="E165" s="20">
        <v>32207.06</v>
      </c>
    </row>
    <row r="166" spans="1:5" ht="41.25" customHeight="1" x14ac:dyDescent="0.2">
      <c r="A166" s="9" t="s">
        <v>129</v>
      </c>
      <c r="B166" s="10" t="s">
        <v>128</v>
      </c>
      <c r="C166" s="20">
        <v>2873662.85</v>
      </c>
      <c r="D166" s="20">
        <v>2986440.91</v>
      </c>
      <c r="E166" s="20">
        <v>2986440.91</v>
      </c>
    </row>
    <row r="167" spans="1:5" ht="29.25" customHeight="1" x14ac:dyDescent="0.2">
      <c r="A167" s="9" t="s">
        <v>120</v>
      </c>
      <c r="B167" s="10" t="s">
        <v>119</v>
      </c>
      <c r="C167" s="20">
        <v>798419700</v>
      </c>
      <c r="D167" s="20">
        <v>849067700</v>
      </c>
      <c r="E167" s="20">
        <v>890380600</v>
      </c>
    </row>
    <row r="168" spans="1:5" ht="29.25" customHeight="1" x14ac:dyDescent="0.2">
      <c r="A168" s="41" t="s">
        <v>68</v>
      </c>
      <c r="B168" s="18" t="s">
        <v>69</v>
      </c>
      <c r="C168" s="22">
        <f>C172+C173+C176+C169</f>
        <v>82146971</v>
      </c>
      <c r="D168" s="22">
        <f>D172+D173+D176+D169</f>
        <v>118305500</v>
      </c>
      <c r="E168" s="22">
        <f>E172+E173+E176+E169</f>
        <v>30685100</v>
      </c>
    </row>
    <row r="169" spans="1:5" ht="133.5" customHeight="1" x14ac:dyDescent="0.2">
      <c r="A169" s="71" t="s">
        <v>305</v>
      </c>
      <c r="B169" s="69" t="s">
        <v>306</v>
      </c>
      <c r="C169" s="45">
        <f>C170+C171</f>
        <v>419200</v>
      </c>
      <c r="D169" s="45">
        <f>D170+D171</f>
        <v>0</v>
      </c>
      <c r="E169" s="45">
        <f>E170+E171</f>
        <v>0</v>
      </c>
    </row>
    <row r="170" spans="1:5" ht="119.25" customHeight="1" x14ac:dyDescent="0.2">
      <c r="A170" s="73" t="s">
        <v>307</v>
      </c>
      <c r="B170" s="74" t="s">
        <v>306</v>
      </c>
      <c r="C170" s="72">
        <v>401000</v>
      </c>
      <c r="D170" s="72">
        <v>0</v>
      </c>
      <c r="E170" s="72">
        <v>0</v>
      </c>
    </row>
    <row r="171" spans="1:5" ht="123.75" customHeight="1" x14ac:dyDescent="0.2">
      <c r="A171" s="73" t="s">
        <v>308</v>
      </c>
      <c r="B171" s="74" t="s">
        <v>306</v>
      </c>
      <c r="C171" s="72">
        <v>18200</v>
      </c>
      <c r="D171" s="72">
        <v>0</v>
      </c>
      <c r="E171" s="72">
        <v>0</v>
      </c>
    </row>
    <row r="172" spans="1:5" ht="63.75" customHeight="1" x14ac:dyDescent="0.2">
      <c r="A172" s="9" t="s">
        <v>211</v>
      </c>
      <c r="B172" s="10" t="s">
        <v>212</v>
      </c>
      <c r="C172" s="20">
        <v>3159700</v>
      </c>
      <c r="D172" s="20">
        <v>3159700</v>
      </c>
      <c r="E172" s="20">
        <v>3816700</v>
      </c>
    </row>
    <row r="173" spans="1:5" ht="102.75" customHeight="1" x14ac:dyDescent="0.2">
      <c r="A173" s="9" t="s">
        <v>245</v>
      </c>
      <c r="B173" s="10" t="s">
        <v>130</v>
      </c>
      <c r="C173" s="20">
        <f>C174+C175</f>
        <v>47105100</v>
      </c>
      <c r="D173" s="20">
        <f>D174+D175</f>
        <v>25873300</v>
      </c>
      <c r="E173" s="20">
        <f>E174+E175</f>
        <v>25873300</v>
      </c>
    </row>
    <row r="174" spans="1:5" ht="80.25" customHeight="1" x14ac:dyDescent="0.2">
      <c r="A174" s="65" t="s">
        <v>244</v>
      </c>
      <c r="B174" s="61" t="s">
        <v>130</v>
      </c>
      <c r="C174" s="62">
        <v>45057000</v>
      </c>
      <c r="D174" s="62">
        <v>24748400</v>
      </c>
      <c r="E174" s="62">
        <v>24748400</v>
      </c>
    </row>
    <row r="175" spans="1:5" ht="62.25" customHeight="1" x14ac:dyDescent="0.2">
      <c r="A175" s="52" t="s">
        <v>70</v>
      </c>
      <c r="B175" s="61" t="s">
        <v>130</v>
      </c>
      <c r="C175" s="62">
        <v>2048100</v>
      </c>
      <c r="D175" s="62">
        <v>1124900</v>
      </c>
      <c r="E175" s="62">
        <v>1124900</v>
      </c>
    </row>
    <row r="176" spans="1:5" ht="45" customHeight="1" x14ac:dyDescent="0.2">
      <c r="A176" s="41" t="s">
        <v>246</v>
      </c>
      <c r="B176" s="18" t="s">
        <v>159</v>
      </c>
      <c r="C176" s="22">
        <f>C177+C178+C179+C180+C181+C182+C183+C184</f>
        <v>31462971</v>
      </c>
      <c r="D176" s="22">
        <f>D177+D178+D179+D180+D181+D182+D183+D184</f>
        <v>89272500</v>
      </c>
      <c r="E176" s="22">
        <f>E177+E178+E179+E180+E181+E182+E183+E184</f>
        <v>995100</v>
      </c>
    </row>
    <row r="177" spans="1:5" ht="102.75" customHeight="1" x14ac:dyDescent="0.2">
      <c r="A177" s="9" t="s">
        <v>210</v>
      </c>
      <c r="B177" s="10" t="s">
        <v>159</v>
      </c>
      <c r="C177" s="20">
        <v>995100</v>
      </c>
      <c r="D177" s="20">
        <v>995100</v>
      </c>
      <c r="E177" s="20">
        <v>995100</v>
      </c>
    </row>
    <row r="178" spans="1:5" ht="63" customHeight="1" x14ac:dyDescent="0.2">
      <c r="A178" s="9" t="s">
        <v>247</v>
      </c>
      <c r="B178" s="10" t="s">
        <v>159</v>
      </c>
      <c r="C178" s="20">
        <v>2500000</v>
      </c>
      <c r="D178" s="20">
        <v>0</v>
      </c>
      <c r="E178" s="20">
        <v>0</v>
      </c>
    </row>
    <row r="179" spans="1:5" ht="63" customHeight="1" x14ac:dyDescent="0.2">
      <c r="A179" s="9" t="s">
        <v>290</v>
      </c>
      <c r="B179" s="10" t="s">
        <v>159</v>
      </c>
      <c r="C179" s="20">
        <v>14224800</v>
      </c>
      <c r="D179" s="20">
        <v>0</v>
      </c>
      <c r="E179" s="20">
        <v>0</v>
      </c>
    </row>
    <row r="180" spans="1:5" ht="90.75" customHeight="1" x14ac:dyDescent="0.2">
      <c r="A180" s="9" t="s">
        <v>291</v>
      </c>
      <c r="B180" s="10" t="s">
        <v>159</v>
      </c>
      <c r="C180" s="20">
        <v>3000000</v>
      </c>
      <c r="D180" s="20">
        <v>0</v>
      </c>
      <c r="E180" s="20">
        <v>0</v>
      </c>
    </row>
    <row r="181" spans="1:5" ht="62.25" customHeight="1" x14ac:dyDescent="0.2">
      <c r="A181" s="9" t="s">
        <v>309</v>
      </c>
      <c r="B181" s="10" t="s">
        <v>159</v>
      </c>
      <c r="C181" s="20">
        <v>3700000</v>
      </c>
      <c r="D181" s="20">
        <v>0</v>
      </c>
      <c r="E181" s="20">
        <v>0</v>
      </c>
    </row>
    <row r="182" spans="1:5" ht="66.75" customHeight="1" x14ac:dyDescent="0.2">
      <c r="A182" s="9" t="s">
        <v>310</v>
      </c>
      <c r="B182" s="10" t="s">
        <v>159</v>
      </c>
      <c r="C182" s="20">
        <v>818071</v>
      </c>
      <c r="D182" s="20">
        <v>0</v>
      </c>
      <c r="E182" s="20">
        <v>0</v>
      </c>
    </row>
    <row r="183" spans="1:5" ht="81" customHeight="1" x14ac:dyDescent="0.2">
      <c r="A183" s="9" t="s">
        <v>311</v>
      </c>
      <c r="B183" s="10" t="s">
        <v>159</v>
      </c>
      <c r="C183" s="20">
        <v>6225000</v>
      </c>
      <c r="D183" s="20">
        <v>0</v>
      </c>
      <c r="E183" s="20">
        <v>0</v>
      </c>
    </row>
    <row r="184" spans="1:5" ht="64.5" customHeight="1" x14ac:dyDescent="0.2">
      <c r="A184" s="9" t="s">
        <v>312</v>
      </c>
      <c r="B184" s="10" t="s">
        <v>159</v>
      </c>
      <c r="C184" s="20">
        <v>0</v>
      </c>
      <c r="D184" s="20">
        <v>88277400</v>
      </c>
      <c r="E184" s="20">
        <v>0</v>
      </c>
    </row>
    <row r="185" spans="1:5" ht="27" customHeight="1" x14ac:dyDescent="0.2">
      <c r="A185" s="34" t="s">
        <v>160</v>
      </c>
      <c r="B185" s="69" t="s">
        <v>161</v>
      </c>
      <c r="C185" s="22">
        <f t="shared" ref="C185:E186" si="0">C186</f>
        <v>113598352.75</v>
      </c>
      <c r="D185" s="22">
        <f t="shared" si="0"/>
        <v>0</v>
      </c>
      <c r="E185" s="22">
        <f t="shared" si="0"/>
        <v>0</v>
      </c>
    </row>
    <row r="186" spans="1:5" ht="27.75" customHeight="1" x14ac:dyDescent="0.2">
      <c r="A186" s="9" t="s">
        <v>162</v>
      </c>
      <c r="B186" s="10" t="s">
        <v>163</v>
      </c>
      <c r="C186" s="20">
        <f t="shared" si="0"/>
        <v>113598352.75</v>
      </c>
      <c r="D186" s="20">
        <f t="shared" si="0"/>
        <v>0</v>
      </c>
      <c r="E186" s="20">
        <f t="shared" si="0"/>
        <v>0</v>
      </c>
    </row>
    <row r="187" spans="1:5" ht="45" customHeight="1" x14ac:dyDescent="0.2">
      <c r="A187" s="9" t="s">
        <v>164</v>
      </c>
      <c r="B187" s="10" t="s">
        <v>165</v>
      </c>
      <c r="C187" s="20">
        <v>113598352.75</v>
      </c>
      <c r="D187" s="20">
        <v>0</v>
      </c>
      <c r="E187" s="20">
        <v>0</v>
      </c>
    </row>
    <row r="188" spans="1:5" ht="45" customHeight="1" x14ac:dyDescent="0.2">
      <c r="A188" s="34" t="s">
        <v>292</v>
      </c>
      <c r="B188" s="69" t="s">
        <v>293</v>
      </c>
      <c r="C188" s="70">
        <f>C189+C190</f>
        <v>1059866.3400000001</v>
      </c>
      <c r="D188" s="70">
        <f>D189+D190</f>
        <v>0</v>
      </c>
      <c r="E188" s="70">
        <f>E189+E190</f>
        <v>0</v>
      </c>
    </row>
    <row r="189" spans="1:5" ht="45" customHeight="1" x14ac:dyDescent="0.2">
      <c r="A189" s="34" t="s">
        <v>294</v>
      </c>
      <c r="B189" s="69" t="s">
        <v>295</v>
      </c>
      <c r="C189" s="20">
        <v>26923.33</v>
      </c>
      <c r="D189" s="20">
        <v>0</v>
      </c>
      <c r="E189" s="20">
        <v>0</v>
      </c>
    </row>
    <row r="190" spans="1:5" ht="45" customHeight="1" x14ac:dyDescent="0.2">
      <c r="A190" s="34" t="s">
        <v>296</v>
      </c>
      <c r="B190" s="69" t="s">
        <v>297</v>
      </c>
      <c r="C190" s="20">
        <v>1032943.01</v>
      </c>
      <c r="D190" s="20">
        <v>0</v>
      </c>
      <c r="E190" s="20">
        <v>0</v>
      </c>
    </row>
    <row r="191" spans="1:5" ht="27.75" customHeight="1" x14ac:dyDescent="0.2">
      <c r="A191" s="41" t="s">
        <v>18</v>
      </c>
      <c r="B191" s="50"/>
      <c r="C191" s="32">
        <f>C11+C104</f>
        <v>4005524213.0299997</v>
      </c>
      <c r="D191" s="32">
        <f>D11+D104</f>
        <v>3153730360.4499998</v>
      </c>
      <c r="E191" s="32">
        <f>E11+E104</f>
        <v>3194095029.5599999</v>
      </c>
    </row>
    <row r="192" spans="1:5" x14ac:dyDescent="0.2">
      <c r="D192" s="4"/>
      <c r="E192" s="5"/>
    </row>
  </sheetData>
  <mergeCells count="4">
    <mergeCell ref="A1:B1"/>
    <mergeCell ref="A6:E6"/>
    <mergeCell ref="A7:E7"/>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85"/>
  <sheetViews>
    <sheetView showGridLines="0" view="pageBreakPreview" zoomScale="91" zoomScaleNormal="100" zoomScaleSheetLayoutView="91" workbookViewId="0">
      <selection activeCell="P16" sqref="P16"/>
    </sheetView>
  </sheetViews>
  <sheetFormatPr defaultRowHeight="15" outlineLevelRow="6" x14ac:dyDescent="0.25"/>
  <cols>
    <col min="1" max="1" width="95.7109375" style="78" customWidth="1"/>
    <col min="2" max="2" width="10.28515625" style="78" customWidth="1"/>
    <col min="3" max="3" width="12.7109375" style="78" customWidth="1"/>
    <col min="4" max="4" width="8.7109375" style="78" customWidth="1"/>
    <col min="5" max="7" width="17.7109375" style="78" customWidth="1"/>
    <col min="8" max="16384" width="9.140625" style="78"/>
  </cols>
  <sheetData>
    <row r="1" spans="1:7" x14ac:dyDescent="0.25">
      <c r="A1" s="124" t="s">
        <v>1296</v>
      </c>
      <c r="B1" s="124"/>
      <c r="C1" s="124"/>
      <c r="D1" s="124"/>
      <c r="E1" s="124"/>
      <c r="F1" s="124"/>
      <c r="G1" s="124"/>
    </row>
    <row r="2" spans="1:7" x14ac:dyDescent="0.25">
      <c r="A2" s="124" t="s">
        <v>1295</v>
      </c>
      <c r="B2" s="124"/>
      <c r="C2" s="124"/>
      <c r="D2" s="124"/>
      <c r="E2" s="124"/>
      <c r="F2" s="124"/>
      <c r="G2" s="124"/>
    </row>
    <row r="3" spans="1:7" x14ac:dyDescent="0.25">
      <c r="A3" s="124" t="s">
        <v>1294</v>
      </c>
      <c r="B3" s="124"/>
      <c r="C3" s="124"/>
      <c r="D3" s="124"/>
      <c r="E3" s="124"/>
      <c r="F3" s="124"/>
      <c r="G3" s="124"/>
    </row>
    <row r="4" spans="1:7" x14ac:dyDescent="0.25">
      <c r="A4" s="124" t="s">
        <v>1293</v>
      </c>
      <c r="B4" s="124"/>
      <c r="C4" s="124"/>
      <c r="D4" s="124"/>
      <c r="E4" s="124"/>
      <c r="F4" s="124"/>
      <c r="G4" s="124"/>
    </row>
    <row r="7" spans="1:7" ht="31.7" customHeight="1" x14ac:dyDescent="0.25">
      <c r="A7" s="123" t="s">
        <v>1292</v>
      </c>
      <c r="B7" s="122"/>
      <c r="C7" s="122"/>
      <c r="D7" s="122"/>
      <c r="E7" s="122"/>
      <c r="F7" s="122"/>
      <c r="G7" s="122"/>
    </row>
    <row r="8" spans="1:7" ht="15.95" customHeight="1" x14ac:dyDescent="0.25">
      <c r="A8" s="123"/>
      <c r="B8" s="122"/>
      <c r="C8" s="122"/>
      <c r="D8" s="122"/>
      <c r="E8" s="122"/>
      <c r="F8" s="122"/>
      <c r="G8" s="122"/>
    </row>
    <row r="9" spans="1:7" ht="15.2" customHeight="1" x14ac:dyDescent="0.25">
      <c r="A9" s="121" t="s">
        <v>1291</v>
      </c>
      <c r="B9" s="120"/>
      <c r="C9" s="120"/>
      <c r="D9" s="120"/>
      <c r="E9" s="120"/>
      <c r="F9" s="120"/>
      <c r="G9" s="120"/>
    </row>
    <row r="10" spans="1:7" ht="63.75" x14ac:dyDescent="0.25">
      <c r="A10" s="119" t="s">
        <v>1290</v>
      </c>
      <c r="B10" s="118" t="s">
        <v>1289</v>
      </c>
      <c r="C10" s="118" t="s">
        <v>1288</v>
      </c>
      <c r="D10" s="118" t="s">
        <v>1287</v>
      </c>
      <c r="E10" s="118" t="s">
        <v>1286</v>
      </c>
      <c r="F10" s="118" t="s">
        <v>1285</v>
      </c>
      <c r="G10" s="117" t="s">
        <v>1284</v>
      </c>
    </row>
    <row r="11" spans="1:7" x14ac:dyDescent="0.25">
      <c r="A11" s="116" t="s">
        <v>1283</v>
      </c>
      <c r="B11" s="115" t="s">
        <v>1282</v>
      </c>
      <c r="C11" s="115" t="s">
        <v>1281</v>
      </c>
      <c r="D11" s="115" t="s">
        <v>1280</v>
      </c>
      <c r="E11" s="115" t="s">
        <v>1279</v>
      </c>
      <c r="F11" s="115" t="s">
        <v>1278</v>
      </c>
      <c r="G11" s="114" t="s">
        <v>1277</v>
      </c>
    </row>
    <row r="12" spans="1:7" ht="15.75" thickBot="1" x14ac:dyDescent="0.3">
      <c r="A12" s="113" t="s">
        <v>1276</v>
      </c>
      <c r="B12" s="112" t="s">
        <v>1275</v>
      </c>
      <c r="C12" s="112"/>
      <c r="D12" s="112"/>
      <c r="E12" s="111">
        <v>615542413.75</v>
      </c>
      <c r="F12" s="111">
        <v>601909996.11000001</v>
      </c>
      <c r="G12" s="110">
        <v>583800394.33000004</v>
      </c>
    </row>
    <row r="13" spans="1:7" ht="25.5" outlineLevel="1" x14ac:dyDescent="0.25">
      <c r="A13" s="109" t="s">
        <v>1274</v>
      </c>
      <c r="B13" s="108" t="s">
        <v>1269</v>
      </c>
      <c r="C13" s="108"/>
      <c r="D13" s="108"/>
      <c r="E13" s="107">
        <v>4970207.72</v>
      </c>
      <c r="F13" s="107">
        <v>4015076.63</v>
      </c>
      <c r="G13" s="106">
        <v>4157426.63</v>
      </c>
    </row>
    <row r="14" spans="1:7" ht="25.5" outlineLevel="2" x14ac:dyDescent="0.25">
      <c r="A14" s="105" t="s">
        <v>524</v>
      </c>
      <c r="B14" s="104" t="s">
        <v>1269</v>
      </c>
      <c r="C14" s="104" t="s">
        <v>523</v>
      </c>
      <c r="D14" s="104"/>
      <c r="E14" s="103">
        <v>4970207.72</v>
      </c>
      <c r="F14" s="103">
        <v>4015076.63</v>
      </c>
      <c r="G14" s="102">
        <v>4157426.63</v>
      </c>
    </row>
    <row r="15" spans="1:7" ht="25.5" outlineLevel="5" x14ac:dyDescent="0.25">
      <c r="A15" s="93" t="s">
        <v>1273</v>
      </c>
      <c r="B15" s="92" t="s">
        <v>1269</v>
      </c>
      <c r="C15" s="92" t="s">
        <v>1272</v>
      </c>
      <c r="D15" s="92"/>
      <c r="E15" s="91">
        <v>4607618.05</v>
      </c>
      <c r="F15" s="91">
        <v>3771403.29</v>
      </c>
      <c r="G15" s="90">
        <v>3793753.29</v>
      </c>
    </row>
    <row r="16" spans="1:7" ht="38.25" outlineLevel="6" x14ac:dyDescent="0.25">
      <c r="A16" s="89" t="s">
        <v>506</v>
      </c>
      <c r="B16" s="88" t="s">
        <v>1269</v>
      </c>
      <c r="C16" s="88" t="s">
        <v>1272</v>
      </c>
      <c r="D16" s="88" t="s">
        <v>505</v>
      </c>
      <c r="E16" s="87">
        <v>4607618.05</v>
      </c>
      <c r="F16" s="87">
        <v>3771403.29</v>
      </c>
      <c r="G16" s="86">
        <v>3793753.29</v>
      </c>
    </row>
    <row r="17" spans="1:7" ht="25.5" outlineLevel="5" x14ac:dyDescent="0.25">
      <c r="A17" s="93" t="s">
        <v>1271</v>
      </c>
      <c r="B17" s="92" t="s">
        <v>1269</v>
      </c>
      <c r="C17" s="92" t="s">
        <v>1270</v>
      </c>
      <c r="D17" s="92"/>
      <c r="E17" s="91">
        <v>243673.34</v>
      </c>
      <c r="F17" s="91">
        <v>243673.34</v>
      </c>
      <c r="G17" s="90">
        <v>243673.34</v>
      </c>
    </row>
    <row r="18" spans="1:7" ht="38.25" outlineLevel="6" x14ac:dyDescent="0.25">
      <c r="A18" s="89" t="s">
        <v>506</v>
      </c>
      <c r="B18" s="88" t="s">
        <v>1269</v>
      </c>
      <c r="C18" s="88" t="s">
        <v>1270</v>
      </c>
      <c r="D18" s="88" t="s">
        <v>505</v>
      </c>
      <c r="E18" s="87">
        <v>93600</v>
      </c>
      <c r="F18" s="87">
        <v>93600</v>
      </c>
      <c r="G18" s="86">
        <v>93600</v>
      </c>
    </row>
    <row r="19" spans="1:7" outlineLevel="6" x14ac:dyDescent="0.25">
      <c r="A19" s="89" t="s">
        <v>411</v>
      </c>
      <c r="B19" s="88" t="s">
        <v>1269</v>
      </c>
      <c r="C19" s="88" t="s">
        <v>1270</v>
      </c>
      <c r="D19" s="88" t="s">
        <v>408</v>
      </c>
      <c r="E19" s="87">
        <v>150073.34</v>
      </c>
      <c r="F19" s="87">
        <v>150073.34</v>
      </c>
      <c r="G19" s="86">
        <v>150073.34</v>
      </c>
    </row>
    <row r="20" spans="1:7" ht="25.5" outlineLevel="5" x14ac:dyDescent="0.25">
      <c r="A20" s="93" t="s">
        <v>366</v>
      </c>
      <c r="B20" s="92" t="s">
        <v>1269</v>
      </c>
      <c r="C20" s="92" t="s">
        <v>1264</v>
      </c>
      <c r="D20" s="92"/>
      <c r="E20" s="91">
        <v>118916.33</v>
      </c>
      <c r="F20" s="91">
        <v>0</v>
      </c>
      <c r="G20" s="90">
        <v>120000</v>
      </c>
    </row>
    <row r="21" spans="1:7" ht="38.25" outlineLevel="6" x14ac:dyDescent="0.25">
      <c r="A21" s="89" t="s">
        <v>506</v>
      </c>
      <c r="B21" s="88" t="s">
        <v>1269</v>
      </c>
      <c r="C21" s="88" t="s">
        <v>1264</v>
      </c>
      <c r="D21" s="88" t="s">
        <v>505</v>
      </c>
      <c r="E21" s="87">
        <v>118916.33</v>
      </c>
      <c r="F21" s="87">
        <v>0</v>
      </c>
      <c r="G21" s="86">
        <v>120000</v>
      </c>
    </row>
    <row r="22" spans="1:7" ht="25.5" outlineLevel="1" x14ac:dyDescent="0.25">
      <c r="A22" s="109" t="s">
        <v>1268</v>
      </c>
      <c r="B22" s="108" t="s">
        <v>1265</v>
      </c>
      <c r="C22" s="108"/>
      <c r="D22" s="108"/>
      <c r="E22" s="107">
        <v>3193194.41</v>
      </c>
      <c r="F22" s="107">
        <v>2771870.09</v>
      </c>
      <c r="G22" s="106">
        <v>2921870.09</v>
      </c>
    </row>
    <row r="23" spans="1:7" ht="25.5" outlineLevel="2" x14ac:dyDescent="0.25">
      <c r="A23" s="105" t="s">
        <v>524</v>
      </c>
      <c r="B23" s="104" t="s">
        <v>1265</v>
      </c>
      <c r="C23" s="104" t="s">
        <v>523</v>
      </c>
      <c r="D23" s="104"/>
      <c r="E23" s="103">
        <v>3193194.41</v>
      </c>
      <c r="F23" s="103">
        <v>2771870.09</v>
      </c>
      <c r="G23" s="102">
        <v>2921870.09</v>
      </c>
    </row>
    <row r="24" spans="1:7" outlineLevel="5" x14ac:dyDescent="0.25">
      <c r="A24" s="93" t="s">
        <v>1247</v>
      </c>
      <c r="B24" s="92" t="s">
        <v>1265</v>
      </c>
      <c r="C24" s="92" t="s">
        <v>1267</v>
      </c>
      <c r="D24" s="92"/>
      <c r="E24" s="91">
        <v>2897102.07</v>
      </c>
      <c r="F24" s="91">
        <v>2627823.42</v>
      </c>
      <c r="G24" s="90">
        <v>2627823.42</v>
      </c>
    </row>
    <row r="25" spans="1:7" ht="38.25" outlineLevel="6" x14ac:dyDescent="0.25">
      <c r="A25" s="89" t="s">
        <v>506</v>
      </c>
      <c r="B25" s="88" t="s">
        <v>1265</v>
      </c>
      <c r="C25" s="88" t="s">
        <v>1267</v>
      </c>
      <c r="D25" s="88" t="s">
        <v>505</v>
      </c>
      <c r="E25" s="87">
        <v>2897102.07</v>
      </c>
      <c r="F25" s="87">
        <v>2627823.42</v>
      </c>
      <c r="G25" s="86">
        <v>2627823.42</v>
      </c>
    </row>
    <row r="26" spans="1:7" outlineLevel="5" x14ac:dyDescent="0.25">
      <c r="A26" s="93" t="s">
        <v>677</v>
      </c>
      <c r="B26" s="92" t="s">
        <v>1265</v>
      </c>
      <c r="C26" s="92" t="s">
        <v>1266</v>
      </c>
      <c r="D26" s="92"/>
      <c r="E26" s="91">
        <v>144046.67000000001</v>
      </c>
      <c r="F26" s="91">
        <v>144046.67000000001</v>
      </c>
      <c r="G26" s="90">
        <v>144046.67000000001</v>
      </c>
    </row>
    <row r="27" spans="1:7" outlineLevel="6" x14ac:dyDescent="0.25">
      <c r="A27" s="89" t="s">
        <v>411</v>
      </c>
      <c r="B27" s="88" t="s">
        <v>1265</v>
      </c>
      <c r="C27" s="88" t="s">
        <v>1266</v>
      </c>
      <c r="D27" s="88" t="s">
        <v>408</v>
      </c>
      <c r="E27" s="87">
        <v>144046.67000000001</v>
      </c>
      <c r="F27" s="87">
        <v>144046.67000000001</v>
      </c>
      <c r="G27" s="86">
        <v>144046.67000000001</v>
      </c>
    </row>
    <row r="28" spans="1:7" ht="25.5" outlineLevel="5" x14ac:dyDescent="0.25">
      <c r="A28" s="93" t="s">
        <v>366</v>
      </c>
      <c r="B28" s="92" t="s">
        <v>1265</v>
      </c>
      <c r="C28" s="92" t="s">
        <v>1264</v>
      </c>
      <c r="D28" s="92"/>
      <c r="E28" s="91">
        <v>152045.67000000001</v>
      </c>
      <c r="F28" s="91">
        <v>0</v>
      </c>
      <c r="G28" s="90">
        <v>150000</v>
      </c>
    </row>
    <row r="29" spans="1:7" ht="38.25" outlineLevel="6" x14ac:dyDescent="0.25">
      <c r="A29" s="89" t="s">
        <v>506</v>
      </c>
      <c r="B29" s="88" t="s">
        <v>1265</v>
      </c>
      <c r="C29" s="88" t="s">
        <v>1264</v>
      </c>
      <c r="D29" s="88" t="s">
        <v>505</v>
      </c>
      <c r="E29" s="87">
        <v>152045.67000000001</v>
      </c>
      <c r="F29" s="87">
        <v>0</v>
      </c>
      <c r="G29" s="86">
        <v>150000</v>
      </c>
    </row>
    <row r="30" spans="1:7" ht="25.5" outlineLevel="1" x14ac:dyDescent="0.25">
      <c r="A30" s="109" t="s">
        <v>1263</v>
      </c>
      <c r="B30" s="108" t="s">
        <v>1256</v>
      </c>
      <c r="C30" s="108"/>
      <c r="D30" s="108"/>
      <c r="E30" s="107">
        <v>95019914.810000002</v>
      </c>
      <c r="F30" s="107">
        <v>81541796.319999993</v>
      </c>
      <c r="G30" s="106">
        <v>81546162.819999993</v>
      </c>
    </row>
    <row r="31" spans="1:7" ht="25.5" outlineLevel="2" x14ac:dyDescent="0.25">
      <c r="A31" s="105" t="s">
        <v>340</v>
      </c>
      <c r="B31" s="104" t="s">
        <v>1256</v>
      </c>
      <c r="C31" s="104" t="s">
        <v>339</v>
      </c>
      <c r="D31" s="104"/>
      <c r="E31" s="103">
        <v>95019914.810000002</v>
      </c>
      <c r="F31" s="103">
        <v>81541796.319999993</v>
      </c>
      <c r="G31" s="102">
        <v>81546162.819999993</v>
      </c>
    </row>
    <row r="32" spans="1:7" ht="25.5" outlineLevel="3" x14ac:dyDescent="0.25">
      <c r="A32" s="101" t="s">
        <v>338</v>
      </c>
      <c r="B32" s="100" t="s">
        <v>1256</v>
      </c>
      <c r="C32" s="100" t="s">
        <v>337</v>
      </c>
      <c r="D32" s="100"/>
      <c r="E32" s="99">
        <v>95019914.810000002</v>
      </c>
      <c r="F32" s="99">
        <v>81541796.319999993</v>
      </c>
      <c r="G32" s="98">
        <v>81546162.819999993</v>
      </c>
    </row>
    <row r="33" spans="1:7" ht="25.5" outlineLevel="4" x14ac:dyDescent="0.25">
      <c r="A33" s="97" t="s">
        <v>708</v>
      </c>
      <c r="B33" s="96" t="s">
        <v>1256</v>
      </c>
      <c r="C33" s="96" t="s">
        <v>707</v>
      </c>
      <c r="D33" s="96"/>
      <c r="E33" s="95">
        <v>95019914.810000002</v>
      </c>
      <c r="F33" s="95">
        <v>81541796.319999993</v>
      </c>
      <c r="G33" s="94">
        <v>81546162.819999993</v>
      </c>
    </row>
    <row r="34" spans="1:7" ht="25.5" outlineLevel="5" x14ac:dyDescent="0.25">
      <c r="A34" s="93" t="s">
        <v>1262</v>
      </c>
      <c r="B34" s="92" t="s">
        <v>1256</v>
      </c>
      <c r="C34" s="92" t="s">
        <v>1261</v>
      </c>
      <c r="D34" s="92"/>
      <c r="E34" s="91">
        <v>4484124.5999999996</v>
      </c>
      <c r="F34" s="91">
        <v>2892252.97</v>
      </c>
      <c r="G34" s="90">
        <v>2892252.97</v>
      </c>
    </row>
    <row r="35" spans="1:7" ht="38.25" outlineLevel="6" x14ac:dyDescent="0.25">
      <c r="A35" s="89" t="s">
        <v>506</v>
      </c>
      <c r="B35" s="88" t="s">
        <v>1256</v>
      </c>
      <c r="C35" s="88" t="s">
        <v>1261</v>
      </c>
      <c r="D35" s="88" t="s">
        <v>505</v>
      </c>
      <c r="E35" s="87">
        <v>4484124.5999999996</v>
      </c>
      <c r="F35" s="87">
        <v>2892252.97</v>
      </c>
      <c r="G35" s="86">
        <v>2892252.97</v>
      </c>
    </row>
    <row r="36" spans="1:7" ht="25.5" outlineLevel="5" x14ac:dyDescent="0.25">
      <c r="A36" s="93" t="s">
        <v>1260</v>
      </c>
      <c r="B36" s="92" t="s">
        <v>1256</v>
      </c>
      <c r="C36" s="92" t="s">
        <v>1259</v>
      </c>
      <c r="D36" s="92"/>
      <c r="E36" s="91">
        <v>680540</v>
      </c>
      <c r="F36" s="91">
        <v>561340</v>
      </c>
      <c r="G36" s="90">
        <v>561340</v>
      </c>
    </row>
    <row r="37" spans="1:7" ht="38.25" outlineLevel="6" x14ac:dyDescent="0.25">
      <c r="A37" s="89" t="s">
        <v>506</v>
      </c>
      <c r="B37" s="88" t="s">
        <v>1256</v>
      </c>
      <c r="C37" s="88" t="s">
        <v>1259</v>
      </c>
      <c r="D37" s="88" t="s">
        <v>505</v>
      </c>
      <c r="E37" s="87">
        <v>192700</v>
      </c>
      <c r="F37" s="87">
        <v>73500</v>
      </c>
      <c r="G37" s="86">
        <v>73500</v>
      </c>
    </row>
    <row r="38" spans="1:7" outlineLevel="6" x14ac:dyDescent="0.25">
      <c r="A38" s="89" t="s">
        <v>411</v>
      </c>
      <c r="B38" s="88" t="s">
        <v>1256</v>
      </c>
      <c r="C38" s="88" t="s">
        <v>1259</v>
      </c>
      <c r="D38" s="88" t="s">
        <v>408</v>
      </c>
      <c r="E38" s="87">
        <v>487840</v>
      </c>
      <c r="F38" s="87">
        <v>487840</v>
      </c>
      <c r="G38" s="86">
        <v>487840</v>
      </c>
    </row>
    <row r="39" spans="1:7" outlineLevel="5" x14ac:dyDescent="0.25">
      <c r="A39" s="93" t="s">
        <v>1247</v>
      </c>
      <c r="B39" s="92" t="s">
        <v>1256</v>
      </c>
      <c r="C39" s="92" t="s">
        <v>1258</v>
      </c>
      <c r="D39" s="92"/>
      <c r="E39" s="91">
        <v>83686612.790000007</v>
      </c>
      <c r="F39" s="91">
        <v>75124821.620000005</v>
      </c>
      <c r="G39" s="90">
        <v>75124821.620000005</v>
      </c>
    </row>
    <row r="40" spans="1:7" ht="38.25" outlineLevel="6" x14ac:dyDescent="0.25">
      <c r="A40" s="89" t="s">
        <v>506</v>
      </c>
      <c r="B40" s="88" t="s">
        <v>1256</v>
      </c>
      <c r="C40" s="88" t="s">
        <v>1258</v>
      </c>
      <c r="D40" s="88" t="s">
        <v>505</v>
      </c>
      <c r="E40" s="87">
        <v>83686612.790000007</v>
      </c>
      <c r="F40" s="87">
        <v>75124821.620000005</v>
      </c>
      <c r="G40" s="86">
        <v>75124821.620000005</v>
      </c>
    </row>
    <row r="41" spans="1:7" outlineLevel="5" x14ac:dyDescent="0.25">
      <c r="A41" s="93" t="s">
        <v>677</v>
      </c>
      <c r="B41" s="92" t="s">
        <v>1256</v>
      </c>
      <c r="C41" s="92" t="s">
        <v>706</v>
      </c>
      <c r="D41" s="92"/>
      <c r="E41" s="91">
        <v>4762399.8499999996</v>
      </c>
      <c r="F41" s="91">
        <v>1963381.73</v>
      </c>
      <c r="G41" s="90">
        <v>1967748.23</v>
      </c>
    </row>
    <row r="42" spans="1:7" ht="38.25" outlineLevel="6" x14ac:dyDescent="0.25">
      <c r="A42" s="89" t="s">
        <v>506</v>
      </c>
      <c r="B42" s="88" t="s">
        <v>1256</v>
      </c>
      <c r="C42" s="88" t="s">
        <v>706</v>
      </c>
      <c r="D42" s="88" t="s">
        <v>505</v>
      </c>
      <c r="E42" s="87">
        <v>802044</v>
      </c>
      <c r="F42" s="87">
        <v>135796.32999999999</v>
      </c>
      <c r="G42" s="86">
        <v>135796.32999999999</v>
      </c>
    </row>
    <row r="43" spans="1:7" outlineLevel="6" x14ac:dyDescent="0.25">
      <c r="A43" s="89" t="s">
        <v>411</v>
      </c>
      <c r="B43" s="88" t="s">
        <v>1256</v>
      </c>
      <c r="C43" s="88" t="s">
        <v>706</v>
      </c>
      <c r="D43" s="88" t="s">
        <v>408</v>
      </c>
      <c r="E43" s="87">
        <v>3960355.85</v>
      </c>
      <c r="F43" s="87">
        <v>1827585.4</v>
      </c>
      <c r="G43" s="86">
        <v>1831951.9</v>
      </c>
    </row>
    <row r="44" spans="1:7" ht="51" outlineLevel="5" x14ac:dyDescent="0.25">
      <c r="A44" s="93" t="s">
        <v>1245</v>
      </c>
      <c r="B44" s="92" t="s">
        <v>1256</v>
      </c>
      <c r="C44" s="92" t="s">
        <v>1257</v>
      </c>
      <c r="D44" s="92"/>
      <c r="E44" s="91">
        <v>406237.57</v>
      </c>
      <c r="F44" s="91">
        <v>0</v>
      </c>
      <c r="G44" s="90">
        <v>0</v>
      </c>
    </row>
    <row r="45" spans="1:7" ht="38.25" outlineLevel="6" x14ac:dyDescent="0.25">
      <c r="A45" s="89" t="s">
        <v>506</v>
      </c>
      <c r="B45" s="88" t="s">
        <v>1256</v>
      </c>
      <c r="C45" s="88" t="s">
        <v>1257</v>
      </c>
      <c r="D45" s="88" t="s">
        <v>505</v>
      </c>
      <c r="E45" s="87">
        <v>406237.57</v>
      </c>
      <c r="F45" s="87">
        <v>0</v>
      </c>
      <c r="G45" s="86">
        <v>0</v>
      </c>
    </row>
    <row r="46" spans="1:7" ht="25.5" outlineLevel="5" x14ac:dyDescent="0.25">
      <c r="A46" s="93" t="s">
        <v>366</v>
      </c>
      <c r="B46" s="92" t="s">
        <v>1256</v>
      </c>
      <c r="C46" s="92" t="s">
        <v>1255</v>
      </c>
      <c r="D46" s="92"/>
      <c r="E46" s="91">
        <v>1000000</v>
      </c>
      <c r="F46" s="91">
        <v>1000000</v>
      </c>
      <c r="G46" s="90">
        <v>1000000</v>
      </c>
    </row>
    <row r="47" spans="1:7" ht="38.25" outlineLevel="6" x14ac:dyDescent="0.25">
      <c r="A47" s="89" t="s">
        <v>506</v>
      </c>
      <c r="B47" s="88" t="s">
        <v>1256</v>
      </c>
      <c r="C47" s="88" t="s">
        <v>1255</v>
      </c>
      <c r="D47" s="88" t="s">
        <v>505</v>
      </c>
      <c r="E47" s="87">
        <v>1000000</v>
      </c>
      <c r="F47" s="87">
        <v>1000000</v>
      </c>
      <c r="G47" s="86">
        <v>1000000</v>
      </c>
    </row>
    <row r="48" spans="1:7" outlineLevel="1" x14ac:dyDescent="0.25">
      <c r="A48" s="109" t="s">
        <v>1254</v>
      </c>
      <c r="B48" s="108" t="s">
        <v>1252</v>
      </c>
      <c r="C48" s="108"/>
      <c r="D48" s="108"/>
      <c r="E48" s="107">
        <v>4747.76</v>
      </c>
      <c r="F48" s="107">
        <v>4966.41</v>
      </c>
      <c r="G48" s="106">
        <v>32207.06</v>
      </c>
    </row>
    <row r="49" spans="1:7" ht="25.5" outlineLevel="2" x14ac:dyDescent="0.25">
      <c r="A49" s="105" t="s">
        <v>340</v>
      </c>
      <c r="B49" s="104" t="s">
        <v>1252</v>
      </c>
      <c r="C49" s="104" t="s">
        <v>339</v>
      </c>
      <c r="D49" s="104"/>
      <c r="E49" s="103">
        <v>4747.76</v>
      </c>
      <c r="F49" s="103">
        <v>4966.41</v>
      </c>
      <c r="G49" s="102">
        <v>32207.06</v>
      </c>
    </row>
    <row r="50" spans="1:7" ht="25.5" outlineLevel="3" x14ac:dyDescent="0.25">
      <c r="A50" s="101" t="s">
        <v>338</v>
      </c>
      <c r="B50" s="100" t="s">
        <v>1252</v>
      </c>
      <c r="C50" s="100" t="s">
        <v>337</v>
      </c>
      <c r="D50" s="100"/>
      <c r="E50" s="99">
        <v>4747.76</v>
      </c>
      <c r="F50" s="99">
        <v>4966.41</v>
      </c>
      <c r="G50" s="98">
        <v>32207.06</v>
      </c>
    </row>
    <row r="51" spans="1:7" ht="25.5" outlineLevel="4" x14ac:dyDescent="0.25">
      <c r="A51" s="97" t="s">
        <v>708</v>
      </c>
      <c r="B51" s="96" t="s">
        <v>1252</v>
      </c>
      <c r="C51" s="96" t="s">
        <v>707</v>
      </c>
      <c r="D51" s="96"/>
      <c r="E51" s="95">
        <v>4747.76</v>
      </c>
      <c r="F51" s="95">
        <v>4966.41</v>
      </c>
      <c r="G51" s="94">
        <v>32207.06</v>
      </c>
    </row>
    <row r="52" spans="1:7" ht="25.5" outlineLevel="5" x14ac:dyDescent="0.25">
      <c r="A52" s="93" t="s">
        <v>1253</v>
      </c>
      <c r="B52" s="92" t="s">
        <v>1252</v>
      </c>
      <c r="C52" s="92" t="s">
        <v>1251</v>
      </c>
      <c r="D52" s="92"/>
      <c r="E52" s="91">
        <v>4747.76</v>
      </c>
      <c r="F52" s="91">
        <v>4966.41</v>
      </c>
      <c r="G52" s="90">
        <v>32207.06</v>
      </c>
    </row>
    <row r="53" spans="1:7" outlineLevel="6" x14ac:dyDescent="0.25">
      <c r="A53" s="89" t="s">
        <v>411</v>
      </c>
      <c r="B53" s="88" t="s">
        <v>1252</v>
      </c>
      <c r="C53" s="88" t="s">
        <v>1251</v>
      </c>
      <c r="D53" s="88" t="s">
        <v>408</v>
      </c>
      <c r="E53" s="87">
        <v>4747.76</v>
      </c>
      <c r="F53" s="87">
        <v>4966.41</v>
      </c>
      <c r="G53" s="86">
        <v>32207.06</v>
      </c>
    </row>
    <row r="54" spans="1:7" ht="25.5" outlineLevel="1" x14ac:dyDescent="0.25">
      <c r="A54" s="109" t="s">
        <v>1250</v>
      </c>
      <c r="B54" s="108" t="s">
        <v>1243</v>
      </c>
      <c r="C54" s="108"/>
      <c r="D54" s="108"/>
      <c r="E54" s="107">
        <v>12560020.140000001</v>
      </c>
      <c r="F54" s="107">
        <v>10658957.800000001</v>
      </c>
      <c r="G54" s="106">
        <v>11261048.800000001</v>
      </c>
    </row>
    <row r="55" spans="1:7" ht="25.5" outlineLevel="2" x14ac:dyDescent="0.25">
      <c r="A55" s="105" t="s">
        <v>679</v>
      </c>
      <c r="B55" s="104" t="s">
        <v>1243</v>
      </c>
      <c r="C55" s="104" t="s">
        <v>678</v>
      </c>
      <c r="D55" s="104"/>
      <c r="E55" s="103">
        <v>12560020.140000001</v>
      </c>
      <c r="F55" s="103">
        <v>10658957.800000001</v>
      </c>
      <c r="G55" s="102">
        <v>11261048.800000001</v>
      </c>
    </row>
    <row r="56" spans="1:7" ht="25.5" outlineLevel="5" x14ac:dyDescent="0.25">
      <c r="A56" s="93" t="s">
        <v>1249</v>
      </c>
      <c r="B56" s="92" t="s">
        <v>1243</v>
      </c>
      <c r="C56" s="92" t="s">
        <v>1248</v>
      </c>
      <c r="D56" s="92"/>
      <c r="E56" s="91">
        <v>3092148.65</v>
      </c>
      <c r="F56" s="91">
        <v>2811043.75</v>
      </c>
      <c r="G56" s="90">
        <v>2811043.75</v>
      </c>
    </row>
    <row r="57" spans="1:7" ht="38.25" outlineLevel="6" x14ac:dyDescent="0.25">
      <c r="A57" s="89" t="s">
        <v>506</v>
      </c>
      <c r="B57" s="88" t="s">
        <v>1243</v>
      </c>
      <c r="C57" s="88" t="s">
        <v>1248</v>
      </c>
      <c r="D57" s="88" t="s">
        <v>505</v>
      </c>
      <c r="E57" s="87">
        <v>3092148.65</v>
      </c>
      <c r="F57" s="87">
        <v>2811043.75</v>
      </c>
      <c r="G57" s="86">
        <v>2811043.75</v>
      </c>
    </row>
    <row r="58" spans="1:7" outlineLevel="5" x14ac:dyDescent="0.25">
      <c r="A58" s="93" t="s">
        <v>1247</v>
      </c>
      <c r="B58" s="92" t="s">
        <v>1243</v>
      </c>
      <c r="C58" s="92" t="s">
        <v>1246</v>
      </c>
      <c r="D58" s="92"/>
      <c r="E58" s="91">
        <v>8507644.2300000004</v>
      </c>
      <c r="F58" s="91">
        <v>7733581.0499999998</v>
      </c>
      <c r="G58" s="90">
        <v>7733581.0499999998</v>
      </c>
    </row>
    <row r="59" spans="1:7" ht="38.25" outlineLevel="6" x14ac:dyDescent="0.25">
      <c r="A59" s="89" t="s">
        <v>506</v>
      </c>
      <c r="B59" s="88" t="s">
        <v>1243</v>
      </c>
      <c r="C59" s="88" t="s">
        <v>1246</v>
      </c>
      <c r="D59" s="88" t="s">
        <v>505</v>
      </c>
      <c r="E59" s="87">
        <v>8507644.2300000004</v>
      </c>
      <c r="F59" s="87">
        <v>7733581.0499999998</v>
      </c>
      <c r="G59" s="86">
        <v>7733581.0499999998</v>
      </c>
    </row>
    <row r="60" spans="1:7" outlineLevel="5" x14ac:dyDescent="0.25">
      <c r="A60" s="93" t="s">
        <v>677</v>
      </c>
      <c r="B60" s="92" t="s">
        <v>1243</v>
      </c>
      <c r="C60" s="92" t="s">
        <v>675</v>
      </c>
      <c r="D60" s="92"/>
      <c r="E60" s="91">
        <v>148015</v>
      </c>
      <c r="F60" s="91">
        <v>114333</v>
      </c>
      <c r="G60" s="90">
        <v>114333</v>
      </c>
    </row>
    <row r="61" spans="1:7" ht="38.25" outlineLevel="6" x14ac:dyDescent="0.25">
      <c r="A61" s="89" t="s">
        <v>506</v>
      </c>
      <c r="B61" s="88" t="s">
        <v>1243</v>
      </c>
      <c r="C61" s="88" t="s">
        <v>675</v>
      </c>
      <c r="D61" s="88" t="s">
        <v>505</v>
      </c>
      <c r="E61" s="87">
        <v>84540</v>
      </c>
      <c r="F61" s="87">
        <v>50858</v>
      </c>
      <c r="G61" s="86">
        <v>50858</v>
      </c>
    </row>
    <row r="62" spans="1:7" outlineLevel="6" x14ac:dyDescent="0.25">
      <c r="A62" s="89" t="s">
        <v>411</v>
      </c>
      <c r="B62" s="88" t="s">
        <v>1243</v>
      </c>
      <c r="C62" s="88" t="s">
        <v>675</v>
      </c>
      <c r="D62" s="88" t="s">
        <v>408</v>
      </c>
      <c r="E62" s="87">
        <v>63475</v>
      </c>
      <c r="F62" s="87">
        <v>63475</v>
      </c>
      <c r="G62" s="86">
        <v>63475</v>
      </c>
    </row>
    <row r="63" spans="1:7" ht="51" outlineLevel="5" x14ac:dyDescent="0.25">
      <c r="A63" s="93" t="s">
        <v>1245</v>
      </c>
      <c r="B63" s="92" t="s">
        <v>1243</v>
      </c>
      <c r="C63" s="92" t="s">
        <v>1244</v>
      </c>
      <c r="D63" s="92"/>
      <c r="E63" s="91">
        <v>210121.26</v>
      </c>
      <c r="F63" s="91">
        <v>0</v>
      </c>
      <c r="G63" s="90">
        <v>0</v>
      </c>
    </row>
    <row r="64" spans="1:7" ht="38.25" outlineLevel="6" x14ac:dyDescent="0.25">
      <c r="A64" s="89" t="s">
        <v>506</v>
      </c>
      <c r="B64" s="88" t="s">
        <v>1243</v>
      </c>
      <c r="C64" s="88" t="s">
        <v>1244</v>
      </c>
      <c r="D64" s="88" t="s">
        <v>505</v>
      </c>
      <c r="E64" s="87">
        <v>210121.26</v>
      </c>
      <c r="F64" s="87">
        <v>0</v>
      </c>
      <c r="G64" s="86">
        <v>0</v>
      </c>
    </row>
    <row r="65" spans="1:7" ht="25.5" outlineLevel="5" x14ac:dyDescent="0.25">
      <c r="A65" s="93" t="s">
        <v>366</v>
      </c>
      <c r="B65" s="92" t="s">
        <v>1243</v>
      </c>
      <c r="C65" s="92" t="s">
        <v>1242</v>
      </c>
      <c r="D65" s="92"/>
      <c r="E65" s="91">
        <v>602091</v>
      </c>
      <c r="F65" s="91">
        <v>0</v>
      </c>
      <c r="G65" s="90">
        <v>602091</v>
      </c>
    </row>
    <row r="66" spans="1:7" ht="38.25" outlineLevel="6" x14ac:dyDescent="0.25">
      <c r="A66" s="89" t="s">
        <v>506</v>
      </c>
      <c r="B66" s="88" t="s">
        <v>1243</v>
      </c>
      <c r="C66" s="88" t="s">
        <v>1242</v>
      </c>
      <c r="D66" s="88" t="s">
        <v>505</v>
      </c>
      <c r="E66" s="87">
        <v>602091</v>
      </c>
      <c r="F66" s="87">
        <v>0</v>
      </c>
      <c r="G66" s="86">
        <v>602091</v>
      </c>
    </row>
    <row r="67" spans="1:7" outlineLevel="1" x14ac:dyDescent="0.25">
      <c r="A67" s="109" t="s">
        <v>1241</v>
      </c>
      <c r="B67" s="108" t="s">
        <v>1239</v>
      </c>
      <c r="C67" s="108"/>
      <c r="D67" s="108"/>
      <c r="E67" s="107">
        <v>532426.9</v>
      </c>
      <c r="F67" s="107">
        <v>0</v>
      </c>
      <c r="G67" s="106">
        <v>0</v>
      </c>
    </row>
    <row r="68" spans="1:7" ht="25.5" outlineLevel="2" x14ac:dyDescent="0.25">
      <c r="A68" s="105" t="s">
        <v>340</v>
      </c>
      <c r="B68" s="104" t="s">
        <v>1239</v>
      </c>
      <c r="C68" s="104" t="s">
        <v>339</v>
      </c>
      <c r="D68" s="104"/>
      <c r="E68" s="103">
        <v>532426.9</v>
      </c>
      <c r="F68" s="103">
        <v>0</v>
      </c>
      <c r="G68" s="102">
        <v>0</v>
      </c>
    </row>
    <row r="69" spans="1:7" ht="25.5" outlineLevel="3" x14ac:dyDescent="0.25">
      <c r="A69" s="101" t="s">
        <v>338</v>
      </c>
      <c r="B69" s="100" t="s">
        <v>1239</v>
      </c>
      <c r="C69" s="100" t="s">
        <v>337</v>
      </c>
      <c r="D69" s="100"/>
      <c r="E69" s="99">
        <v>532426.9</v>
      </c>
      <c r="F69" s="99">
        <v>0</v>
      </c>
      <c r="G69" s="98">
        <v>0</v>
      </c>
    </row>
    <row r="70" spans="1:7" outlineLevel="4" x14ac:dyDescent="0.25">
      <c r="A70" s="97" t="s">
        <v>336</v>
      </c>
      <c r="B70" s="96" t="s">
        <v>1239</v>
      </c>
      <c r="C70" s="96" t="s">
        <v>335</v>
      </c>
      <c r="D70" s="96"/>
      <c r="E70" s="95">
        <v>532426.9</v>
      </c>
      <c r="F70" s="95">
        <v>0</v>
      </c>
      <c r="G70" s="94">
        <v>0</v>
      </c>
    </row>
    <row r="71" spans="1:7" ht="25.5" outlineLevel="5" x14ac:dyDescent="0.25">
      <c r="A71" s="93" t="s">
        <v>1240</v>
      </c>
      <c r="B71" s="92" t="s">
        <v>1239</v>
      </c>
      <c r="C71" s="92" t="s">
        <v>1238</v>
      </c>
      <c r="D71" s="92"/>
      <c r="E71" s="91">
        <v>532426.9</v>
      </c>
      <c r="F71" s="91">
        <v>0</v>
      </c>
      <c r="G71" s="90">
        <v>0</v>
      </c>
    </row>
    <row r="72" spans="1:7" outlineLevel="6" x14ac:dyDescent="0.25">
      <c r="A72" s="89" t="s">
        <v>411</v>
      </c>
      <c r="B72" s="88" t="s">
        <v>1239</v>
      </c>
      <c r="C72" s="88" t="s">
        <v>1238</v>
      </c>
      <c r="D72" s="88" t="s">
        <v>408</v>
      </c>
      <c r="E72" s="87">
        <v>532426.9</v>
      </c>
      <c r="F72" s="87">
        <v>0</v>
      </c>
      <c r="G72" s="86">
        <v>0</v>
      </c>
    </row>
    <row r="73" spans="1:7" outlineLevel="1" x14ac:dyDescent="0.25">
      <c r="A73" s="109" t="s">
        <v>1237</v>
      </c>
      <c r="B73" s="108" t="s">
        <v>1233</v>
      </c>
      <c r="C73" s="108"/>
      <c r="D73" s="108"/>
      <c r="E73" s="107">
        <v>2000000</v>
      </c>
      <c r="F73" s="107">
        <v>2000000</v>
      </c>
      <c r="G73" s="106">
        <v>2000000</v>
      </c>
    </row>
    <row r="74" spans="1:7" ht="25.5" outlineLevel="2" x14ac:dyDescent="0.25">
      <c r="A74" s="105" t="s">
        <v>1236</v>
      </c>
      <c r="B74" s="104" t="s">
        <v>1233</v>
      </c>
      <c r="C74" s="104" t="s">
        <v>1235</v>
      </c>
      <c r="D74" s="104"/>
      <c r="E74" s="103">
        <v>2000000</v>
      </c>
      <c r="F74" s="103">
        <v>2000000</v>
      </c>
      <c r="G74" s="102">
        <v>2000000</v>
      </c>
    </row>
    <row r="75" spans="1:7" ht="25.5" outlineLevel="5" x14ac:dyDescent="0.25">
      <c r="A75" s="93" t="s">
        <v>1234</v>
      </c>
      <c r="B75" s="92" t="s">
        <v>1233</v>
      </c>
      <c r="C75" s="92" t="s">
        <v>1232</v>
      </c>
      <c r="D75" s="92"/>
      <c r="E75" s="91">
        <v>2000000</v>
      </c>
      <c r="F75" s="91">
        <v>2000000</v>
      </c>
      <c r="G75" s="90">
        <v>2000000</v>
      </c>
    </row>
    <row r="76" spans="1:7" outlineLevel="6" x14ac:dyDescent="0.25">
      <c r="A76" s="89" t="s">
        <v>333</v>
      </c>
      <c r="B76" s="88" t="s">
        <v>1233</v>
      </c>
      <c r="C76" s="88" t="s">
        <v>1232</v>
      </c>
      <c r="D76" s="88" t="s">
        <v>330</v>
      </c>
      <c r="E76" s="87">
        <v>2000000</v>
      </c>
      <c r="F76" s="87">
        <v>2000000</v>
      </c>
      <c r="G76" s="86">
        <v>2000000</v>
      </c>
    </row>
    <row r="77" spans="1:7" outlineLevel="1" x14ac:dyDescent="0.25">
      <c r="A77" s="109" t="s">
        <v>1231</v>
      </c>
      <c r="B77" s="108" t="s">
        <v>1148</v>
      </c>
      <c r="C77" s="108"/>
      <c r="D77" s="108"/>
      <c r="E77" s="107">
        <v>497261902.00999999</v>
      </c>
      <c r="F77" s="107">
        <v>500917328.86000001</v>
      </c>
      <c r="G77" s="106">
        <v>481881678.93000001</v>
      </c>
    </row>
    <row r="78" spans="1:7" ht="25.5" outlineLevel="2" x14ac:dyDescent="0.25">
      <c r="A78" s="105" t="s">
        <v>404</v>
      </c>
      <c r="B78" s="104" t="s">
        <v>1148</v>
      </c>
      <c r="C78" s="104" t="s">
        <v>403</v>
      </c>
      <c r="D78" s="104"/>
      <c r="E78" s="103">
        <v>140326.67000000001</v>
      </c>
      <c r="F78" s="103">
        <v>0</v>
      </c>
      <c r="G78" s="102">
        <v>0</v>
      </c>
    </row>
    <row r="79" spans="1:7" outlineLevel="3" x14ac:dyDescent="0.25">
      <c r="A79" s="101" t="s">
        <v>402</v>
      </c>
      <c r="B79" s="100" t="s">
        <v>1148</v>
      </c>
      <c r="C79" s="100" t="s">
        <v>401</v>
      </c>
      <c r="D79" s="100"/>
      <c r="E79" s="99">
        <v>140326.67000000001</v>
      </c>
      <c r="F79" s="99">
        <v>0</v>
      </c>
      <c r="G79" s="98">
        <v>0</v>
      </c>
    </row>
    <row r="80" spans="1:7" ht="25.5" outlineLevel="4" x14ac:dyDescent="0.25">
      <c r="A80" s="97" t="s">
        <v>400</v>
      </c>
      <c r="B80" s="96" t="s">
        <v>1148</v>
      </c>
      <c r="C80" s="96" t="s">
        <v>399</v>
      </c>
      <c r="D80" s="96"/>
      <c r="E80" s="95">
        <v>140326.67000000001</v>
      </c>
      <c r="F80" s="95">
        <v>0</v>
      </c>
      <c r="G80" s="94">
        <v>0</v>
      </c>
    </row>
    <row r="81" spans="1:7" ht="25.5" outlineLevel="5" x14ac:dyDescent="0.25">
      <c r="A81" s="93" t="s">
        <v>398</v>
      </c>
      <c r="B81" s="92" t="s">
        <v>1148</v>
      </c>
      <c r="C81" s="92" t="s">
        <v>397</v>
      </c>
      <c r="D81" s="92"/>
      <c r="E81" s="91">
        <v>140326.67000000001</v>
      </c>
      <c r="F81" s="91">
        <v>0</v>
      </c>
      <c r="G81" s="90">
        <v>0</v>
      </c>
    </row>
    <row r="82" spans="1:7" outlineLevel="6" x14ac:dyDescent="0.25">
      <c r="A82" s="89" t="s">
        <v>411</v>
      </c>
      <c r="B82" s="88" t="s">
        <v>1148</v>
      </c>
      <c r="C82" s="88" t="s">
        <v>397</v>
      </c>
      <c r="D82" s="88" t="s">
        <v>408</v>
      </c>
      <c r="E82" s="87">
        <v>140326.67000000001</v>
      </c>
      <c r="F82" s="87">
        <v>0</v>
      </c>
      <c r="G82" s="86">
        <v>0</v>
      </c>
    </row>
    <row r="83" spans="1:7" ht="25.5" outlineLevel="2" x14ac:dyDescent="0.25">
      <c r="A83" s="105" t="s">
        <v>488</v>
      </c>
      <c r="B83" s="104" t="s">
        <v>1148</v>
      </c>
      <c r="C83" s="104" t="s">
        <v>487</v>
      </c>
      <c r="D83" s="104"/>
      <c r="E83" s="103">
        <v>22474901.039999999</v>
      </c>
      <c r="F83" s="103">
        <v>21666903.829999998</v>
      </c>
      <c r="G83" s="102">
        <v>21666903.829999998</v>
      </c>
    </row>
    <row r="84" spans="1:7" ht="25.5" outlineLevel="3" x14ac:dyDescent="0.25">
      <c r="A84" s="101" t="s">
        <v>714</v>
      </c>
      <c r="B84" s="100" t="s">
        <v>1148</v>
      </c>
      <c r="C84" s="100" t="s">
        <v>713</v>
      </c>
      <c r="D84" s="100"/>
      <c r="E84" s="99">
        <v>22474901.039999999</v>
      </c>
      <c r="F84" s="99">
        <v>21666903.829999998</v>
      </c>
      <c r="G84" s="98">
        <v>21666903.829999998</v>
      </c>
    </row>
    <row r="85" spans="1:7" outlineLevel="4" x14ac:dyDescent="0.25">
      <c r="A85" s="97" t="s">
        <v>712</v>
      </c>
      <c r="B85" s="96" t="s">
        <v>1148</v>
      </c>
      <c r="C85" s="96" t="s">
        <v>711</v>
      </c>
      <c r="D85" s="96"/>
      <c r="E85" s="95">
        <v>22474901.039999999</v>
      </c>
      <c r="F85" s="95">
        <v>21666903.829999998</v>
      </c>
      <c r="G85" s="94">
        <v>21666903.829999998</v>
      </c>
    </row>
    <row r="86" spans="1:7" ht="25.5" outlineLevel="5" x14ac:dyDescent="0.25">
      <c r="A86" s="93" t="s">
        <v>366</v>
      </c>
      <c r="B86" s="92" t="s">
        <v>1148</v>
      </c>
      <c r="C86" s="92" t="s">
        <v>1230</v>
      </c>
      <c r="D86" s="92"/>
      <c r="E86" s="91">
        <v>360000</v>
      </c>
      <c r="F86" s="91">
        <v>0</v>
      </c>
      <c r="G86" s="90">
        <v>0</v>
      </c>
    </row>
    <row r="87" spans="1:7" ht="38.25" outlineLevel="6" x14ac:dyDescent="0.25">
      <c r="A87" s="89" t="s">
        <v>506</v>
      </c>
      <c r="B87" s="88" t="s">
        <v>1148</v>
      </c>
      <c r="C87" s="88" t="s">
        <v>1230</v>
      </c>
      <c r="D87" s="88" t="s">
        <v>505</v>
      </c>
      <c r="E87" s="87">
        <v>360000</v>
      </c>
      <c r="F87" s="87">
        <v>0</v>
      </c>
      <c r="G87" s="86">
        <v>0</v>
      </c>
    </row>
    <row r="88" spans="1:7" ht="38.25" outlineLevel="5" x14ac:dyDescent="0.25">
      <c r="A88" s="93" t="s">
        <v>710</v>
      </c>
      <c r="B88" s="92" t="s">
        <v>1148</v>
      </c>
      <c r="C88" s="92" t="s">
        <v>709</v>
      </c>
      <c r="D88" s="92"/>
      <c r="E88" s="91">
        <v>22114901.039999999</v>
      </c>
      <c r="F88" s="91">
        <v>21666903.829999998</v>
      </c>
      <c r="G88" s="90">
        <v>21666903.829999998</v>
      </c>
    </row>
    <row r="89" spans="1:7" ht="38.25" outlineLevel="6" x14ac:dyDescent="0.25">
      <c r="A89" s="89" t="s">
        <v>506</v>
      </c>
      <c r="B89" s="88" t="s">
        <v>1148</v>
      </c>
      <c r="C89" s="88" t="s">
        <v>709</v>
      </c>
      <c r="D89" s="88" t="s">
        <v>505</v>
      </c>
      <c r="E89" s="87">
        <v>21693198.23</v>
      </c>
      <c r="F89" s="87">
        <v>21666903.829999998</v>
      </c>
      <c r="G89" s="86">
        <v>21666903.829999998</v>
      </c>
    </row>
    <row r="90" spans="1:7" outlineLevel="6" x14ac:dyDescent="0.25">
      <c r="A90" s="89" t="s">
        <v>411</v>
      </c>
      <c r="B90" s="88" t="s">
        <v>1148</v>
      </c>
      <c r="C90" s="88" t="s">
        <v>709</v>
      </c>
      <c r="D90" s="88" t="s">
        <v>408</v>
      </c>
      <c r="E90" s="87">
        <v>89004.5</v>
      </c>
      <c r="F90" s="87">
        <v>0</v>
      </c>
      <c r="G90" s="86">
        <v>0</v>
      </c>
    </row>
    <row r="91" spans="1:7" outlineLevel="6" x14ac:dyDescent="0.25">
      <c r="A91" s="89" t="s">
        <v>431</v>
      </c>
      <c r="B91" s="88" t="s">
        <v>1148</v>
      </c>
      <c r="C91" s="88" t="s">
        <v>709</v>
      </c>
      <c r="D91" s="88" t="s">
        <v>429</v>
      </c>
      <c r="E91" s="87">
        <v>332698.31</v>
      </c>
      <c r="F91" s="87">
        <v>0</v>
      </c>
      <c r="G91" s="86">
        <v>0</v>
      </c>
    </row>
    <row r="92" spans="1:7" ht="25.5" outlineLevel="2" x14ac:dyDescent="0.25">
      <c r="A92" s="105" t="s">
        <v>340</v>
      </c>
      <c r="B92" s="104" t="s">
        <v>1148</v>
      </c>
      <c r="C92" s="104" t="s">
        <v>339</v>
      </c>
      <c r="D92" s="104"/>
      <c r="E92" s="103">
        <v>426844079.54000002</v>
      </c>
      <c r="F92" s="103">
        <v>438825400.72000003</v>
      </c>
      <c r="G92" s="102">
        <v>430504413.25</v>
      </c>
    </row>
    <row r="93" spans="1:7" ht="25.5" outlineLevel="3" x14ac:dyDescent="0.25">
      <c r="A93" s="101" t="s">
        <v>338</v>
      </c>
      <c r="B93" s="100" t="s">
        <v>1148</v>
      </c>
      <c r="C93" s="100" t="s">
        <v>337</v>
      </c>
      <c r="D93" s="100"/>
      <c r="E93" s="99">
        <v>10128056.02</v>
      </c>
      <c r="F93" s="99">
        <v>9829805.6699999999</v>
      </c>
      <c r="G93" s="98">
        <v>9835699.3100000005</v>
      </c>
    </row>
    <row r="94" spans="1:7" ht="25.5" outlineLevel="4" x14ac:dyDescent="0.25">
      <c r="A94" s="97" t="s">
        <v>708</v>
      </c>
      <c r="B94" s="96" t="s">
        <v>1148</v>
      </c>
      <c r="C94" s="96" t="s">
        <v>707</v>
      </c>
      <c r="D94" s="96"/>
      <c r="E94" s="95">
        <v>9015150.0700000003</v>
      </c>
      <c r="F94" s="95">
        <v>9018150.0700000003</v>
      </c>
      <c r="G94" s="94">
        <v>9018150.0700000003</v>
      </c>
    </row>
    <row r="95" spans="1:7" ht="38.25" outlineLevel="5" x14ac:dyDescent="0.25">
      <c r="A95" s="93" t="s">
        <v>1229</v>
      </c>
      <c r="B95" s="92" t="s">
        <v>1148</v>
      </c>
      <c r="C95" s="92" t="s">
        <v>1228</v>
      </c>
      <c r="D95" s="92"/>
      <c r="E95" s="91">
        <v>42377</v>
      </c>
      <c r="F95" s="91">
        <v>42377</v>
      </c>
      <c r="G95" s="90">
        <v>42377</v>
      </c>
    </row>
    <row r="96" spans="1:7" ht="38.25" outlineLevel="6" x14ac:dyDescent="0.25">
      <c r="A96" s="89" t="s">
        <v>506</v>
      </c>
      <c r="B96" s="88" t="s">
        <v>1148</v>
      </c>
      <c r="C96" s="88" t="s">
        <v>1228</v>
      </c>
      <c r="D96" s="88" t="s">
        <v>505</v>
      </c>
      <c r="E96" s="87">
        <v>42377</v>
      </c>
      <c r="F96" s="87">
        <v>42377</v>
      </c>
      <c r="G96" s="86">
        <v>42377</v>
      </c>
    </row>
    <row r="97" spans="1:7" ht="38.25" outlineLevel="5" x14ac:dyDescent="0.25">
      <c r="A97" s="93" t="s">
        <v>476</v>
      </c>
      <c r="B97" s="92" t="s">
        <v>1148</v>
      </c>
      <c r="C97" s="92" t="s">
        <v>1227</v>
      </c>
      <c r="D97" s="92"/>
      <c r="E97" s="91">
        <v>42662.07</v>
      </c>
      <c r="F97" s="91">
        <v>42662.07</v>
      </c>
      <c r="G97" s="90">
        <v>42662.07</v>
      </c>
    </row>
    <row r="98" spans="1:7" ht="38.25" outlineLevel="6" x14ac:dyDescent="0.25">
      <c r="A98" s="89" t="s">
        <v>506</v>
      </c>
      <c r="B98" s="88" t="s">
        <v>1148</v>
      </c>
      <c r="C98" s="88" t="s">
        <v>1227</v>
      </c>
      <c r="D98" s="88" t="s">
        <v>505</v>
      </c>
      <c r="E98" s="87">
        <v>42662.07</v>
      </c>
      <c r="F98" s="87">
        <v>42662.07</v>
      </c>
      <c r="G98" s="86">
        <v>42662.07</v>
      </c>
    </row>
    <row r="99" spans="1:7" ht="51" outlineLevel="5" x14ac:dyDescent="0.25">
      <c r="A99" s="93" t="s">
        <v>703</v>
      </c>
      <c r="B99" s="92" t="s">
        <v>1148</v>
      </c>
      <c r="C99" s="92" t="s">
        <v>702</v>
      </c>
      <c r="D99" s="92"/>
      <c r="E99" s="91">
        <v>4520383</v>
      </c>
      <c r="F99" s="91">
        <v>4520583</v>
      </c>
      <c r="G99" s="90">
        <v>4520583</v>
      </c>
    </row>
    <row r="100" spans="1:7" ht="38.25" outlineLevel="6" x14ac:dyDescent="0.25">
      <c r="A100" s="89" t="s">
        <v>506</v>
      </c>
      <c r="B100" s="88" t="s">
        <v>1148</v>
      </c>
      <c r="C100" s="88" t="s">
        <v>702</v>
      </c>
      <c r="D100" s="88" t="s">
        <v>505</v>
      </c>
      <c r="E100" s="87">
        <v>4034010.3</v>
      </c>
      <c r="F100" s="87">
        <v>4018003.64</v>
      </c>
      <c r="G100" s="86">
        <v>4018003.64</v>
      </c>
    </row>
    <row r="101" spans="1:7" outlineLevel="6" x14ac:dyDescent="0.25">
      <c r="A101" s="89" t="s">
        <v>411</v>
      </c>
      <c r="B101" s="88" t="s">
        <v>1148</v>
      </c>
      <c r="C101" s="88" t="s">
        <v>702</v>
      </c>
      <c r="D101" s="88" t="s">
        <v>408</v>
      </c>
      <c r="E101" s="87">
        <v>486372.7</v>
      </c>
      <c r="F101" s="87">
        <v>502579.36</v>
      </c>
      <c r="G101" s="86">
        <v>502579.36</v>
      </c>
    </row>
    <row r="102" spans="1:7" ht="51" outlineLevel="5" x14ac:dyDescent="0.25">
      <c r="A102" s="93" t="s">
        <v>701</v>
      </c>
      <c r="B102" s="92" t="s">
        <v>1148</v>
      </c>
      <c r="C102" s="92" t="s">
        <v>700</v>
      </c>
      <c r="D102" s="92"/>
      <c r="E102" s="91">
        <v>1917230</v>
      </c>
      <c r="F102" s="91">
        <v>1917230</v>
      </c>
      <c r="G102" s="90">
        <v>1917230</v>
      </c>
    </row>
    <row r="103" spans="1:7" ht="38.25" outlineLevel="6" x14ac:dyDescent="0.25">
      <c r="A103" s="89" t="s">
        <v>506</v>
      </c>
      <c r="B103" s="88" t="s">
        <v>1148</v>
      </c>
      <c r="C103" s="88" t="s">
        <v>700</v>
      </c>
      <c r="D103" s="88" t="s">
        <v>505</v>
      </c>
      <c r="E103" s="87">
        <v>1415405.84</v>
      </c>
      <c r="F103" s="87">
        <v>1265810.32</v>
      </c>
      <c r="G103" s="86">
        <v>1265810.32</v>
      </c>
    </row>
    <row r="104" spans="1:7" outlineLevel="6" x14ac:dyDescent="0.25">
      <c r="A104" s="89" t="s">
        <v>411</v>
      </c>
      <c r="B104" s="88" t="s">
        <v>1148</v>
      </c>
      <c r="C104" s="88" t="s">
        <v>700</v>
      </c>
      <c r="D104" s="88" t="s">
        <v>408</v>
      </c>
      <c r="E104" s="87">
        <v>501824.16</v>
      </c>
      <c r="F104" s="87">
        <v>651419.68000000005</v>
      </c>
      <c r="G104" s="86">
        <v>651419.68000000005</v>
      </c>
    </row>
    <row r="105" spans="1:7" ht="63.75" outlineLevel="5" x14ac:dyDescent="0.25">
      <c r="A105" s="93" t="s">
        <v>1226</v>
      </c>
      <c r="B105" s="92" t="s">
        <v>1148</v>
      </c>
      <c r="C105" s="92" t="s">
        <v>1225</v>
      </c>
      <c r="D105" s="92"/>
      <c r="E105" s="91">
        <v>6000</v>
      </c>
      <c r="F105" s="91">
        <v>6000</v>
      </c>
      <c r="G105" s="90">
        <v>6000</v>
      </c>
    </row>
    <row r="106" spans="1:7" outlineLevel="6" x14ac:dyDescent="0.25">
      <c r="A106" s="89" t="s">
        <v>411</v>
      </c>
      <c r="B106" s="88" t="s">
        <v>1148</v>
      </c>
      <c r="C106" s="88" t="s">
        <v>1225</v>
      </c>
      <c r="D106" s="88" t="s">
        <v>408</v>
      </c>
      <c r="E106" s="87">
        <v>6000</v>
      </c>
      <c r="F106" s="87">
        <v>6000</v>
      </c>
      <c r="G106" s="86">
        <v>6000</v>
      </c>
    </row>
    <row r="107" spans="1:7" ht="25.5" outlineLevel="5" x14ac:dyDescent="0.25">
      <c r="A107" s="93" t="s">
        <v>1224</v>
      </c>
      <c r="B107" s="92" t="s">
        <v>1148</v>
      </c>
      <c r="C107" s="92" t="s">
        <v>1223</v>
      </c>
      <c r="D107" s="92"/>
      <c r="E107" s="91">
        <v>970347</v>
      </c>
      <c r="F107" s="91">
        <v>970347</v>
      </c>
      <c r="G107" s="90">
        <v>970347</v>
      </c>
    </row>
    <row r="108" spans="1:7" ht="38.25" outlineLevel="6" x14ac:dyDescent="0.25">
      <c r="A108" s="89" t="s">
        <v>506</v>
      </c>
      <c r="B108" s="88" t="s">
        <v>1148</v>
      </c>
      <c r="C108" s="88" t="s">
        <v>1223</v>
      </c>
      <c r="D108" s="88" t="s">
        <v>505</v>
      </c>
      <c r="E108" s="87">
        <v>946246.15</v>
      </c>
      <c r="F108" s="87">
        <v>946246.15</v>
      </c>
      <c r="G108" s="86">
        <v>946246.15</v>
      </c>
    </row>
    <row r="109" spans="1:7" outlineLevel="6" x14ac:dyDescent="0.25">
      <c r="A109" s="89" t="s">
        <v>411</v>
      </c>
      <c r="B109" s="88" t="s">
        <v>1148</v>
      </c>
      <c r="C109" s="88" t="s">
        <v>1223</v>
      </c>
      <c r="D109" s="88" t="s">
        <v>408</v>
      </c>
      <c r="E109" s="87">
        <v>24100.85</v>
      </c>
      <c r="F109" s="87">
        <v>24100.85</v>
      </c>
      <c r="G109" s="86">
        <v>24100.85</v>
      </c>
    </row>
    <row r="110" spans="1:7" ht="25.5" outlineLevel="5" x14ac:dyDescent="0.25">
      <c r="A110" s="93" t="s">
        <v>699</v>
      </c>
      <c r="B110" s="92" t="s">
        <v>1148</v>
      </c>
      <c r="C110" s="92" t="s">
        <v>698</v>
      </c>
      <c r="D110" s="92"/>
      <c r="E110" s="91">
        <v>1516151</v>
      </c>
      <c r="F110" s="91">
        <v>1518951</v>
      </c>
      <c r="G110" s="90">
        <v>1518951</v>
      </c>
    </row>
    <row r="111" spans="1:7" ht="38.25" outlineLevel="6" x14ac:dyDescent="0.25">
      <c r="A111" s="89" t="s">
        <v>506</v>
      </c>
      <c r="B111" s="88" t="s">
        <v>1148</v>
      </c>
      <c r="C111" s="88" t="s">
        <v>698</v>
      </c>
      <c r="D111" s="88" t="s">
        <v>505</v>
      </c>
      <c r="E111" s="87">
        <v>1259440.3</v>
      </c>
      <c r="F111" s="87">
        <v>1191357.6299999999</v>
      </c>
      <c r="G111" s="86">
        <v>1191357.6299999999</v>
      </c>
    </row>
    <row r="112" spans="1:7" outlineLevel="6" x14ac:dyDescent="0.25">
      <c r="A112" s="89" t="s">
        <v>411</v>
      </c>
      <c r="B112" s="88" t="s">
        <v>1148</v>
      </c>
      <c r="C112" s="88" t="s">
        <v>698</v>
      </c>
      <c r="D112" s="88" t="s">
        <v>408</v>
      </c>
      <c r="E112" s="87">
        <v>256710.7</v>
      </c>
      <c r="F112" s="87">
        <v>327593.37</v>
      </c>
      <c r="G112" s="86">
        <v>327593.37</v>
      </c>
    </row>
    <row r="113" spans="1:7" outlineLevel="4" x14ac:dyDescent="0.25">
      <c r="A113" s="97" t="s">
        <v>336</v>
      </c>
      <c r="B113" s="96" t="s">
        <v>1148</v>
      </c>
      <c r="C113" s="96" t="s">
        <v>335</v>
      </c>
      <c r="D113" s="96"/>
      <c r="E113" s="95">
        <v>1112905.95</v>
      </c>
      <c r="F113" s="95">
        <v>811655.6</v>
      </c>
      <c r="G113" s="94">
        <v>817549.24</v>
      </c>
    </row>
    <row r="114" spans="1:7" ht="25.5" outlineLevel="5" x14ac:dyDescent="0.25">
      <c r="A114" s="93" t="s">
        <v>1149</v>
      </c>
      <c r="B114" s="92" t="s">
        <v>1148</v>
      </c>
      <c r="C114" s="92" t="s">
        <v>1222</v>
      </c>
      <c r="D114" s="92"/>
      <c r="E114" s="91">
        <v>616105.94999999995</v>
      </c>
      <c r="F114" s="91">
        <v>314855.59999999998</v>
      </c>
      <c r="G114" s="90">
        <v>320749.24</v>
      </c>
    </row>
    <row r="115" spans="1:7" outlineLevel="6" x14ac:dyDescent="0.25">
      <c r="A115" s="89" t="s">
        <v>411</v>
      </c>
      <c r="B115" s="88" t="s">
        <v>1148</v>
      </c>
      <c r="C115" s="88" t="s">
        <v>1222</v>
      </c>
      <c r="D115" s="88" t="s">
        <v>408</v>
      </c>
      <c r="E115" s="87">
        <v>399846.16</v>
      </c>
      <c r="F115" s="87">
        <v>314855.59999999998</v>
      </c>
      <c r="G115" s="86">
        <v>320749.24</v>
      </c>
    </row>
    <row r="116" spans="1:7" outlineLevel="6" x14ac:dyDescent="0.25">
      <c r="A116" s="89" t="s">
        <v>333</v>
      </c>
      <c r="B116" s="88" t="s">
        <v>1148</v>
      </c>
      <c r="C116" s="88" t="s">
        <v>1222</v>
      </c>
      <c r="D116" s="88" t="s">
        <v>330</v>
      </c>
      <c r="E116" s="87">
        <v>216259.79</v>
      </c>
      <c r="F116" s="87">
        <v>0</v>
      </c>
      <c r="G116" s="86">
        <v>0</v>
      </c>
    </row>
    <row r="117" spans="1:7" ht="25.5" outlineLevel="5" x14ac:dyDescent="0.25">
      <c r="A117" s="93" t="s">
        <v>1221</v>
      </c>
      <c r="B117" s="92" t="s">
        <v>1148</v>
      </c>
      <c r="C117" s="92" t="s">
        <v>1220</v>
      </c>
      <c r="D117" s="92"/>
      <c r="E117" s="91">
        <v>496800</v>
      </c>
      <c r="F117" s="91">
        <v>496800</v>
      </c>
      <c r="G117" s="90">
        <v>496800</v>
      </c>
    </row>
    <row r="118" spans="1:7" outlineLevel="6" x14ac:dyDescent="0.25">
      <c r="A118" s="89" t="s">
        <v>431</v>
      </c>
      <c r="B118" s="88" t="s">
        <v>1148</v>
      </c>
      <c r="C118" s="88" t="s">
        <v>1220</v>
      </c>
      <c r="D118" s="88" t="s">
        <v>429</v>
      </c>
      <c r="E118" s="87">
        <v>496800</v>
      </c>
      <c r="F118" s="87">
        <v>496800</v>
      </c>
      <c r="G118" s="86">
        <v>496800</v>
      </c>
    </row>
    <row r="119" spans="1:7" ht="25.5" outlineLevel="3" x14ac:dyDescent="0.25">
      <c r="A119" s="101" t="s">
        <v>697</v>
      </c>
      <c r="B119" s="100" t="s">
        <v>1148</v>
      </c>
      <c r="C119" s="100" t="s">
        <v>696</v>
      </c>
      <c r="D119" s="100"/>
      <c r="E119" s="99">
        <v>111556368.86</v>
      </c>
      <c r="F119" s="99">
        <v>107516402.69</v>
      </c>
      <c r="G119" s="98">
        <v>99040402.689999998</v>
      </c>
    </row>
    <row r="120" spans="1:7" outlineLevel="4" x14ac:dyDescent="0.25">
      <c r="A120" s="97" t="s">
        <v>695</v>
      </c>
      <c r="B120" s="96" t="s">
        <v>1148</v>
      </c>
      <c r="C120" s="96" t="s">
        <v>694</v>
      </c>
      <c r="D120" s="96"/>
      <c r="E120" s="95">
        <v>111556368.86</v>
      </c>
      <c r="F120" s="95">
        <v>107516402.69</v>
      </c>
      <c r="G120" s="94">
        <v>99040402.689999998</v>
      </c>
    </row>
    <row r="121" spans="1:7" ht="25.5" outlineLevel="5" x14ac:dyDescent="0.25">
      <c r="A121" s="93" t="s">
        <v>366</v>
      </c>
      <c r="B121" s="92" t="s">
        <v>1148</v>
      </c>
      <c r="C121" s="92" t="s">
        <v>1219</v>
      </c>
      <c r="D121" s="92"/>
      <c r="E121" s="91">
        <v>1813300</v>
      </c>
      <c r="F121" s="91">
        <v>0</v>
      </c>
      <c r="G121" s="90">
        <v>0</v>
      </c>
    </row>
    <row r="122" spans="1:7" ht="38.25" outlineLevel="6" x14ac:dyDescent="0.25">
      <c r="A122" s="89" t="s">
        <v>506</v>
      </c>
      <c r="B122" s="88" t="s">
        <v>1148</v>
      </c>
      <c r="C122" s="88" t="s">
        <v>1219</v>
      </c>
      <c r="D122" s="88" t="s">
        <v>505</v>
      </c>
      <c r="E122" s="87">
        <v>1813300</v>
      </c>
      <c r="F122" s="87">
        <v>0</v>
      </c>
      <c r="G122" s="86">
        <v>0</v>
      </c>
    </row>
    <row r="123" spans="1:7" outlineLevel="5" x14ac:dyDescent="0.25">
      <c r="A123" s="93" t="s">
        <v>693</v>
      </c>
      <c r="B123" s="92" t="s">
        <v>1148</v>
      </c>
      <c r="C123" s="92" t="s">
        <v>692</v>
      </c>
      <c r="D123" s="92"/>
      <c r="E123" s="91">
        <v>101073652.19</v>
      </c>
      <c r="F123" s="91">
        <v>99022902.689999998</v>
      </c>
      <c r="G123" s="90">
        <v>99040402.689999998</v>
      </c>
    </row>
    <row r="124" spans="1:7" ht="38.25" outlineLevel="6" x14ac:dyDescent="0.25">
      <c r="A124" s="89" t="s">
        <v>506</v>
      </c>
      <c r="B124" s="88" t="s">
        <v>1148</v>
      </c>
      <c r="C124" s="88" t="s">
        <v>692</v>
      </c>
      <c r="D124" s="88" t="s">
        <v>505</v>
      </c>
      <c r="E124" s="87">
        <v>92954651.189999998</v>
      </c>
      <c r="F124" s="87">
        <v>92950103.189999998</v>
      </c>
      <c r="G124" s="86">
        <v>92952106.790000007</v>
      </c>
    </row>
    <row r="125" spans="1:7" outlineLevel="6" x14ac:dyDescent="0.25">
      <c r="A125" s="89" t="s">
        <v>411</v>
      </c>
      <c r="B125" s="88" t="s">
        <v>1148</v>
      </c>
      <c r="C125" s="88" t="s">
        <v>692</v>
      </c>
      <c r="D125" s="88" t="s">
        <v>408</v>
      </c>
      <c r="E125" s="87">
        <v>8089128</v>
      </c>
      <c r="F125" s="87">
        <v>6042926.5</v>
      </c>
      <c r="G125" s="86">
        <v>6058422.9000000004</v>
      </c>
    </row>
    <row r="126" spans="1:7" outlineLevel="6" x14ac:dyDescent="0.25">
      <c r="A126" s="89" t="s">
        <v>333</v>
      </c>
      <c r="B126" s="88" t="s">
        <v>1148</v>
      </c>
      <c r="C126" s="88" t="s">
        <v>692</v>
      </c>
      <c r="D126" s="88" t="s">
        <v>330</v>
      </c>
      <c r="E126" s="87">
        <v>29873</v>
      </c>
      <c r="F126" s="87">
        <v>29873</v>
      </c>
      <c r="G126" s="86">
        <v>29873</v>
      </c>
    </row>
    <row r="127" spans="1:7" ht="25.5" outlineLevel="5" x14ac:dyDescent="0.25">
      <c r="A127" s="93" t="s">
        <v>1218</v>
      </c>
      <c r="B127" s="92" t="s">
        <v>1148</v>
      </c>
      <c r="C127" s="92" t="s">
        <v>1217</v>
      </c>
      <c r="D127" s="92"/>
      <c r="E127" s="91">
        <v>8669416.6699999999</v>
      </c>
      <c r="F127" s="91">
        <v>8493500</v>
      </c>
      <c r="G127" s="90">
        <v>0</v>
      </c>
    </row>
    <row r="128" spans="1:7" outlineLevel="6" x14ac:dyDescent="0.25">
      <c r="A128" s="89" t="s">
        <v>411</v>
      </c>
      <c r="B128" s="88" t="s">
        <v>1148</v>
      </c>
      <c r="C128" s="88" t="s">
        <v>1217</v>
      </c>
      <c r="D128" s="88" t="s">
        <v>408</v>
      </c>
      <c r="E128" s="87">
        <v>8669416.6699999999</v>
      </c>
      <c r="F128" s="87">
        <v>8493500</v>
      </c>
      <c r="G128" s="86">
        <v>0</v>
      </c>
    </row>
    <row r="129" spans="1:7" ht="25.5" outlineLevel="3" x14ac:dyDescent="0.25">
      <c r="A129" s="101" t="s">
        <v>691</v>
      </c>
      <c r="B129" s="100" t="s">
        <v>1148</v>
      </c>
      <c r="C129" s="100" t="s">
        <v>690</v>
      </c>
      <c r="D129" s="100"/>
      <c r="E129" s="99">
        <v>8587353.6300000008</v>
      </c>
      <c r="F129" s="99">
        <v>6809053.9800000004</v>
      </c>
      <c r="G129" s="98">
        <v>6809053.9800000004</v>
      </c>
    </row>
    <row r="130" spans="1:7" outlineLevel="4" x14ac:dyDescent="0.25">
      <c r="A130" s="97" t="s">
        <v>689</v>
      </c>
      <c r="B130" s="96" t="s">
        <v>1148</v>
      </c>
      <c r="C130" s="96" t="s">
        <v>688</v>
      </c>
      <c r="D130" s="96"/>
      <c r="E130" s="95">
        <v>8587353.6300000008</v>
      </c>
      <c r="F130" s="95">
        <v>6809053.9800000004</v>
      </c>
      <c r="G130" s="94">
        <v>6809053.9800000004</v>
      </c>
    </row>
    <row r="131" spans="1:7" ht="25.5" outlineLevel="5" x14ac:dyDescent="0.25">
      <c r="A131" s="93" t="s">
        <v>366</v>
      </c>
      <c r="B131" s="92" t="s">
        <v>1148</v>
      </c>
      <c r="C131" s="92" t="s">
        <v>1216</v>
      </c>
      <c r="D131" s="92"/>
      <c r="E131" s="91">
        <v>151500</v>
      </c>
      <c r="F131" s="91">
        <v>0</v>
      </c>
      <c r="G131" s="90">
        <v>0</v>
      </c>
    </row>
    <row r="132" spans="1:7" ht="38.25" outlineLevel="6" x14ac:dyDescent="0.25">
      <c r="A132" s="89" t="s">
        <v>506</v>
      </c>
      <c r="B132" s="88" t="s">
        <v>1148</v>
      </c>
      <c r="C132" s="88" t="s">
        <v>1216</v>
      </c>
      <c r="D132" s="88" t="s">
        <v>505</v>
      </c>
      <c r="E132" s="87">
        <v>151500</v>
      </c>
      <c r="F132" s="87">
        <v>0</v>
      </c>
      <c r="G132" s="86">
        <v>0</v>
      </c>
    </row>
    <row r="133" spans="1:7" outlineLevel="5" x14ac:dyDescent="0.25">
      <c r="A133" s="93" t="s">
        <v>687</v>
      </c>
      <c r="B133" s="92" t="s">
        <v>1148</v>
      </c>
      <c r="C133" s="92" t="s">
        <v>686</v>
      </c>
      <c r="D133" s="92"/>
      <c r="E133" s="91">
        <v>8435853.6300000008</v>
      </c>
      <c r="F133" s="91">
        <v>6809053.9800000004</v>
      </c>
      <c r="G133" s="90">
        <v>6809053.9800000004</v>
      </c>
    </row>
    <row r="134" spans="1:7" ht="38.25" outlineLevel="6" x14ac:dyDescent="0.25">
      <c r="A134" s="89" t="s">
        <v>506</v>
      </c>
      <c r="B134" s="88" t="s">
        <v>1148</v>
      </c>
      <c r="C134" s="88" t="s">
        <v>686</v>
      </c>
      <c r="D134" s="88" t="s">
        <v>505</v>
      </c>
      <c r="E134" s="87">
        <v>6535801.2199999997</v>
      </c>
      <c r="F134" s="87">
        <v>4991837.55</v>
      </c>
      <c r="G134" s="86">
        <v>4991837.55</v>
      </c>
    </row>
    <row r="135" spans="1:7" outlineLevel="6" x14ac:dyDescent="0.25">
      <c r="A135" s="89" t="s">
        <v>411</v>
      </c>
      <c r="B135" s="88" t="s">
        <v>1148</v>
      </c>
      <c r="C135" s="88" t="s">
        <v>686</v>
      </c>
      <c r="D135" s="88" t="s">
        <v>408</v>
      </c>
      <c r="E135" s="87">
        <v>1900052.41</v>
      </c>
      <c r="F135" s="87">
        <v>1817216.43</v>
      </c>
      <c r="G135" s="86">
        <v>1817216.43</v>
      </c>
    </row>
    <row r="136" spans="1:7" ht="25.5" outlineLevel="3" x14ac:dyDescent="0.25">
      <c r="A136" s="101" t="s">
        <v>685</v>
      </c>
      <c r="B136" s="100" t="s">
        <v>1148</v>
      </c>
      <c r="C136" s="100" t="s">
        <v>684</v>
      </c>
      <c r="D136" s="100"/>
      <c r="E136" s="99">
        <v>296572301.02999997</v>
      </c>
      <c r="F136" s="99">
        <v>314670138.38</v>
      </c>
      <c r="G136" s="98">
        <v>314819257.26999998</v>
      </c>
    </row>
    <row r="137" spans="1:7" ht="25.5" outlineLevel="4" x14ac:dyDescent="0.25">
      <c r="A137" s="97" t="s">
        <v>683</v>
      </c>
      <c r="B137" s="96" t="s">
        <v>1148</v>
      </c>
      <c r="C137" s="96" t="s">
        <v>682</v>
      </c>
      <c r="D137" s="96"/>
      <c r="E137" s="95">
        <v>158664686.27000001</v>
      </c>
      <c r="F137" s="95">
        <v>154725480.28</v>
      </c>
      <c r="G137" s="94">
        <v>154874599.16999999</v>
      </c>
    </row>
    <row r="138" spans="1:7" ht="25.5" outlineLevel="5" x14ac:dyDescent="0.25">
      <c r="A138" s="93" t="s">
        <v>366</v>
      </c>
      <c r="B138" s="92" t="s">
        <v>1148</v>
      </c>
      <c r="C138" s="92" t="s">
        <v>1215</v>
      </c>
      <c r="D138" s="92"/>
      <c r="E138" s="91">
        <v>1037000</v>
      </c>
      <c r="F138" s="91">
        <v>0</v>
      </c>
      <c r="G138" s="90">
        <v>0</v>
      </c>
    </row>
    <row r="139" spans="1:7" ht="38.25" outlineLevel="6" x14ac:dyDescent="0.25">
      <c r="A139" s="89" t="s">
        <v>506</v>
      </c>
      <c r="B139" s="88" t="s">
        <v>1148</v>
      </c>
      <c r="C139" s="88" t="s">
        <v>1215</v>
      </c>
      <c r="D139" s="88" t="s">
        <v>505</v>
      </c>
      <c r="E139" s="87">
        <v>1037000</v>
      </c>
      <c r="F139" s="87">
        <v>0</v>
      </c>
      <c r="G139" s="86">
        <v>0</v>
      </c>
    </row>
    <row r="140" spans="1:7" outlineLevel="5" x14ac:dyDescent="0.25">
      <c r="A140" s="93" t="s">
        <v>1214</v>
      </c>
      <c r="B140" s="92" t="s">
        <v>1148</v>
      </c>
      <c r="C140" s="92" t="s">
        <v>1213</v>
      </c>
      <c r="D140" s="92"/>
      <c r="E140" s="91">
        <v>113423219.91</v>
      </c>
      <c r="F140" s="91">
        <v>114989270.27</v>
      </c>
      <c r="G140" s="90">
        <v>114997544.90000001</v>
      </c>
    </row>
    <row r="141" spans="1:7" ht="38.25" outlineLevel="6" x14ac:dyDescent="0.25">
      <c r="A141" s="89" t="s">
        <v>506</v>
      </c>
      <c r="B141" s="88" t="s">
        <v>1148</v>
      </c>
      <c r="C141" s="88" t="s">
        <v>1213</v>
      </c>
      <c r="D141" s="88" t="s">
        <v>505</v>
      </c>
      <c r="E141" s="87">
        <v>112957999.36</v>
      </c>
      <c r="F141" s="87">
        <v>114858112.27</v>
      </c>
      <c r="G141" s="86">
        <v>114866386.90000001</v>
      </c>
    </row>
    <row r="142" spans="1:7" outlineLevel="6" x14ac:dyDescent="0.25">
      <c r="A142" s="89" t="s">
        <v>431</v>
      </c>
      <c r="B142" s="88" t="s">
        <v>1148</v>
      </c>
      <c r="C142" s="88" t="s">
        <v>1213</v>
      </c>
      <c r="D142" s="88" t="s">
        <v>429</v>
      </c>
      <c r="E142" s="87">
        <v>331962.55</v>
      </c>
      <c r="F142" s="87">
        <v>0</v>
      </c>
      <c r="G142" s="86">
        <v>0</v>
      </c>
    </row>
    <row r="143" spans="1:7" outlineLevel="6" x14ac:dyDescent="0.25">
      <c r="A143" s="89" t="s">
        <v>333</v>
      </c>
      <c r="B143" s="88" t="s">
        <v>1148</v>
      </c>
      <c r="C143" s="88" t="s">
        <v>1213</v>
      </c>
      <c r="D143" s="88" t="s">
        <v>330</v>
      </c>
      <c r="E143" s="87">
        <v>133258</v>
      </c>
      <c r="F143" s="87">
        <v>131158</v>
      </c>
      <c r="G143" s="86">
        <v>131158</v>
      </c>
    </row>
    <row r="144" spans="1:7" outlineLevel="5" x14ac:dyDescent="0.25">
      <c r="A144" s="93" t="s">
        <v>681</v>
      </c>
      <c r="B144" s="92" t="s">
        <v>1148</v>
      </c>
      <c r="C144" s="92" t="s">
        <v>680</v>
      </c>
      <c r="D144" s="92"/>
      <c r="E144" s="91">
        <v>44204466.359999999</v>
      </c>
      <c r="F144" s="91">
        <v>39736210.009999998</v>
      </c>
      <c r="G144" s="90">
        <v>39877054.270000003</v>
      </c>
    </row>
    <row r="145" spans="1:7" ht="38.25" outlineLevel="6" x14ac:dyDescent="0.25">
      <c r="A145" s="89" t="s">
        <v>506</v>
      </c>
      <c r="B145" s="88" t="s">
        <v>1148</v>
      </c>
      <c r="C145" s="88" t="s">
        <v>680</v>
      </c>
      <c r="D145" s="88" t="s">
        <v>505</v>
      </c>
      <c r="E145" s="87">
        <v>176022.23</v>
      </c>
      <c r="F145" s="87">
        <v>176022.23</v>
      </c>
      <c r="G145" s="86">
        <v>176022.23</v>
      </c>
    </row>
    <row r="146" spans="1:7" outlineLevel="6" x14ac:dyDescent="0.25">
      <c r="A146" s="89" t="s">
        <v>411</v>
      </c>
      <c r="B146" s="88" t="s">
        <v>1148</v>
      </c>
      <c r="C146" s="88" t="s">
        <v>680</v>
      </c>
      <c r="D146" s="88" t="s">
        <v>408</v>
      </c>
      <c r="E146" s="87">
        <v>43029185.130000003</v>
      </c>
      <c r="F146" s="87">
        <v>39122800.780000001</v>
      </c>
      <c r="G146" s="86">
        <v>39263645.039999999</v>
      </c>
    </row>
    <row r="147" spans="1:7" outlineLevel="6" x14ac:dyDescent="0.25">
      <c r="A147" s="89" t="s">
        <v>333</v>
      </c>
      <c r="B147" s="88" t="s">
        <v>1148</v>
      </c>
      <c r="C147" s="88" t="s">
        <v>680</v>
      </c>
      <c r="D147" s="88" t="s">
        <v>330</v>
      </c>
      <c r="E147" s="87">
        <v>999259</v>
      </c>
      <c r="F147" s="87">
        <v>437387</v>
      </c>
      <c r="G147" s="86">
        <v>437387</v>
      </c>
    </row>
    <row r="148" spans="1:7" ht="25.5" outlineLevel="4" x14ac:dyDescent="0.25">
      <c r="A148" s="97" t="s">
        <v>1212</v>
      </c>
      <c r="B148" s="96" t="s">
        <v>1148</v>
      </c>
      <c r="C148" s="96" t="s">
        <v>1211</v>
      </c>
      <c r="D148" s="96"/>
      <c r="E148" s="95">
        <v>137907614.75999999</v>
      </c>
      <c r="F148" s="95">
        <v>159944658.09999999</v>
      </c>
      <c r="G148" s="94">
        <v>159944658.09999999</v>
      </c>
    </row>
    <row r="149" spans="1:7" ht="25.5" outlineLevel="5" x14ac:dyDescent="0.25">
      <c r="A149" s="93" t="s">
        <v>366</v>
      </c>
      <c r="B149" s="92" t="s">
        <v>1148</v>
      </c>
      <c r="C149" s="92" t="s">
        <v>1210</v>
      </c>
      <c r="D149" s="92"/>
      <c r="E149" s="91">
        <v>550000</v>
      </c>
      <c r="F149" s="91">
        <v>0</v>
      </c>
      <c r="G149" s="90">
        <v>0</v>
      </c>
    </row>
    <row r="150" spans="1:7" ht="38.25" outlineLevel="6" x14ac:dyDescent="0.25">
      <c r="A150" s="89" t="s">
        <v>506</v>
      </c>
      <c r="B150" s="88" t="s">
        <v>1148</v>
      </c>
      <c r="C150" s="88" t="s">
        <v>1210</v>
      </c>
      <c r="D150" s="88" t="s">
        <v>505</v>
      </c>
      <c r="E150" s="87">
        <v>550000</v>
      </c>
      <c r="F150" s="87">
        <v>0</v>
      </c>
      <c r="G150" s="86">
        <v>0</v>
      </c>
    </row>
    <row r="151" spans="1:7" outlineLevel="5" x14ac:dyDescent="0.25">
      <c r="A151" s="93" t="s">
        <v>1209</v>
      </c>
      <c r="B151" s="92" t="s">
        <v>1148</v>
      </c>
      <c r="C151" s="92" t="s">
        <v>1208</v>
      </c>
      <c r="D151" s="92"/>
      <c r="E151" s="91">
        <v>116273674.38</v>
      </c>
      <c r="F151" s="91">
        <v>138774596.25999999</v>
      </c>
      <c r="G151" s="90">
        <v>138774596.25999999</v>
      </c>
    </row>
    <row r="152" spans="1:7" ht="38.25" outlineLevel="6" x14ac:dyDescent="0.25">
      <c r="A152" s="89" t="s">
        <v>506</v>
      </c>
      <c r="B152" s="88" t="s">
        <v>1148</v>
      </c>
      <c r="C152" s="88" t="s">
        <v>1208</v>
      </c>
      <c r="D152" s="88" t="s">
        <v>505</v>
      </c>
      <c r="E152" s="87">
        <v>116273674.38</v>
      </c>
      <c r="F152" s="87">
        <v>138774596.25999999</v>
      </c>
      <c r="G152" s="86">
        <v>138774596.25999999</v>
      </c>
    </row>
    <row r="153" spans="1:7" ht="25.5" outlineLevel="5" x14ac:dyDescent="0.25">
      <c r="A153" s="93" t="s">
        <v>1207</v>
      </c>
      <c r="B153" s="92" t="s">
        <v>1148</v>
      </c>
      <c r="C153" s="92" t="s">
        <v>1206</v>
      </c>
      <c r="D153" s="92"/>
      <c r="E153" s="91">
        <v>21083940.379999999</v>
      </c>
      <c r="F153" s="91">
        <v>21170061.84</v>
      </c>
      <c r="G153" s="90">
        <v>21170061.84</v>
      </c>
    </row>
    <row r="154" spans="1:7" outlineLevel="6" x14ac:dyDescent="0.25">
      <c r="A154" s="89" t="s">
        <v>411</v>
      </c>
      <c r="B154" s="88" t="s">
        <v>1148</v>
      </c>
      <c r="C154" s="88" t="s">
        <v>1206</v>
      </c>
      <c r="D154" s="88" t="s">
        <v>408</v>
      </c>
      <c r="E154" s="87">
        <v>20695101.379999999</v>
      </c>
      <c r="F154" s="87">
        <v>21170061.84</v>
      </c>
      <c r="G154" s="86">
        <v>21170061.84</v>
      </c>
    </row>
    <row r="155" spans="1:7" outlineLevel="6" x14ac:dyDescent="0.25">
      <c r="A155" s="89" t="s">
        <v>333</v>
      </c>
      <c r="B155" s="88" t="s">
        <v>1148</v>
      </c>
      <c r="C155" s="88" t="s">
        <v>1206</v>
      </c>
      <c r="D155" s="88" t="s">
        <v>330</v>
      </c>
      <c r="E155" s="87">
        <v>388839</v>
      </c>
      <c r="F155" s="87">
        <v>0</v>
      </c>
      <c r="G155" s="86">
        <v>0</v>
      </c>
    </row>
    <row r="156" spans="1:7" ht="25.5" outlineLevel="2" x14ac:dyDescent="0.25">
      <c r="A156" s="105" t="s">
        <v>1205</v>
      </c>
      <c r="B156" s="104" t="s">
        <v>1148</v>
      </c>
      <c r="C156" s="104" t="s">
        <v>1204</v>
      </c>
      <c r="D156" s="104"/>
      <c r="E156" s="103">
        <v>30371876.140000001</v>
      </c>
      <c r="F156" s="103">
        <v>15781970.92</v>
      </c>
      <c r="G156" s="102">
        <v>15781970.92</v>
      </c>
    </row>
    <row r="157" spans="1:7" outlineLevel="4" x14ac:dyDescent="0.25">
      <c r="A157" s="97" t="s">
        <v>1203</v>
      </c>
      <c r="B157" s="96" t="s">
        <v>1148</v>
      </c>
      <c r="C157" s="96" t="s">
        <v>1202</v>
      </c>
      <c r="D157" s="96"/>
      <c r="E157" s="95">
        <v>19230695.940000001</v>
      </c>
      <c r="F157" s="95">
        <v>14661706.720000001</v>
      </c>
      <c r="G157" s="94">
        <v>14661706.720000001</v>
      </c>
    </row>
    <row r="158" spans="1:7" outlineLevel="5" x14ac:dyDescent="0.25">
      <c r="A158" s="93" t="s">
        <v>1201</v>
      </c>
      <c r="B158" s="92" t="s">
        <v>1148</v>
      </c>
      <c r="C158" s="92" t="s">
        <v>1200</v>
      </c>
      <c r="D158" s="92"/>
      <c r="E158" s="91">
        <v>10598785.68</v>
      </c>
      <c r="F158" s="91">
        <v>10886232.359999999</v>
      </c>
      <c r="G158" s="90">
        <v>10886232.359999999</v>
      </c>
    </row>
    <row r="159" spans="1:7" outlineLevel="6" x14ac:dyDescent="0.25">
      <c r="A159" s="89" t="s">
        <v>411</v>
      </c>
      <c r="B159" s="88" t="s">
        <v>1148</v>
      </c>
      <c r="C159" s="88" t="s">
        <v>1200</v>
      </c>
      <c r="D159" s="88" t="s">
        <v>408</v>
      </c>
      <c r="E159" s="87">
        <v>10598785.68</v>
      </c>
      <c r="F159" s="87">
        <v>10886232.359999999</v>
      </c>
      <c r="G159" s="86">
        <v>10886232.359999999</v>
      </c>
    </row>
    <row r="160" spans="1:7" ht="25.5" outlineLevel="5" x14ac:dyDescent="0.25">
      <c r="A160" s="93" t="s">
        <v>1199</v>
      </c>
      <c r="B160" s="92" t="s">
        <v>1148</v>
      </c>
      <c r="C160" s="92" t="s">
        <v>1198</v>
      </c>
      <c r="D160" s="92"/>
      <c r="E160" s="91">
        <v>1411322.8</v>
      </c>
      <c r="F160" s="91">
        <v>1411322.8</v>
      </c>
      <c r="G160" s="90">
        <v>1411322.8</v>
      </c>
    </row>
    <row r="161" spans="1:7" outlineLevel="6" x14ac:dyDescent="0.25">
      <c r="A161" s="89" t="s">
        <v>411</v>
      </c>
      <c r="B161" s="88" t="s">
        <v>1148</v>
      </c>
      <c r="C161" s="88" t="s">
        <v>1198</v>
      </c>
      <c r="D161" s="88" t="s">
        <v>408</v>
      </c>
      <c r="E161" s="87">
        <v>1411322.8</v>
      </c>
      <c r="F161" s="87">
        <v>1411322.8</v>
      </c>
      <c r="G161" s="86">
        <v>1411322.8</v>
      </c>
    </row>
    <row r="162" spans="1:7" outlineLevel="5" x14ac:dyDescent="0.25">
      <c r="A162" s="93" t="s">
        <v>1197</v>
      </c>
      <c r="B162" s="92" t="s">
        <v>1148</v>
      </c>
      <c r="C162" s="92" t="s">
        <v>1196</v>
      </c>
      <c r="D162" s="92"/>
      <c r="E162" s="91">
        <v>1868386.5</v>
      </c>
      <c r="F162" s="91">
        <v>1868386.5</v>
      </c>
      <c r="G162" s="90">
        <v>1868386.5</v>
      </c>
    </row>
    <row r="163" spans="1:7" outlineLevel="6" x14ac:dyDescent="0.25">
      <c r="A163" s="89" t="s">
        <v>411</v>
      </c>
      <c r="B163" s="88" t="s">
        <v>1148</v>
      </c>
      <c r="C163" s="88" t="s">
        <v>1196</v>
      </c>
      <c r="D163" s="88" t="s">
        <v>408</v>
      </c>
      <c r="E163" s="87">
        <v>1868386.5</v>
      </c>
      <c r="F163" s="87">
        <v>1868386.5</v>
      </c>
      <c r="G163" s="86">
        <v>1868386.5</v>
      </c>
    </row>
    <row r="164" spans="1:7" ht="25.5" outlineLevel="5" x14ac:dyDescent="0.25">
      <c r="A164" s="93" t="s">
        <v>1195</v>
      </c>
      <c r="B164" s="92" t="s">
        <v>1148</v>
      </c>
      <c r="C164" s="92" t="s">
        <v>1194</v>
      </c>
      <c r="D164" s="92"/>
      <c r="E164" s="91">
        <v>382404</v>
      </c>
      <c r="F164" s="91">
        <v>0</v>
      </c>
      <c r="G164" s="90">
        <v>0</v>
      </c>
    </row>
    <row r="165" spans="1:7" outlineLevel="6" x14ac:dyDescent="0.25">
      <c r="A165" s="89" t="s">
        <v>411</v>
      </c>
      <c r="B165" s="88" t="s">
        <v>1148</v>
      </c>
      <c r="C165" s="88" t="s">
        <v>1194</v>
      </c>
      <c r="D165" s="88" t="s">
        <v>408</v>
      </c>
      <c r="E165" s="87">
        <v>382404</v>
      </c>
      <c r="F165" s="87">
        <v>0</v>
      </c>
      <c r="G165" s="86">
        <v>0</v>
      </c>
    </row>
    <row r="166" spans="1:7" ht="25.5" outlineLevel="5" x14ac:dyDescent="0.25">
      <c r="A166" s="93" t="s">
        <v>1193</v>
      </c>
      <c r="B166" s="92" t="s">
        <v>1148</v>
      </c>
      <c r="C166" s="92" t="s">
        <v>1192</v>
      </c>
      <c r="D166" s="92"/>
      <c r="E166" s="91">
        <v>155765.06</v>
      </c>
      <c r="F166" s="91">
        <v>75765.06</v>
      </c>
      <c r="G166" s="90">
        <v>75765.06</v>
      </c>
    </row>
    <row r="167" spans="1:7" outlineLevel="6" x14ac:dyDescent="0.25">
      <c r="A167" s="89" t="s">
        <v>411</v>
      </c>
      <c r="B167" s="88" t="s">
        <v>1148</v>
      </c>
      <c r="C167" s="88" t="s">
        <v>1192</v>
      </c>
      <c r="D167" s="88" t="s">
        <v>408</v>
      </c>
      <c r="E167" s="87">
        <v>38239.06</v>
      </c>
      <c r="F167" s="87">
        <v>38239.06</v>
      </c>
      <c r="G167" s="86">
        <v>38239.06</v>
      </c>
    </row>
    <row r="168" spans="1:7" outlineLevel="6" x14ac:dyDescent="0.25">
      <c r="A168" s="89" t="s">
        <v>333</v>
      </c>
      <c r="B168" s="88" t="s">
        <v>1148</v>
      </c>
      <c r="C168" s="88" t="s">
        <v>1192</v>
      </c>
      <c r="D168" s="88" t="s">
        <v>330</v>
      </c>
      <c r="E168" s="87">
        <v>117526</v>
      </c>
      <c r="F168" s="87">
        <v>37526</v>
      </c>
      <c r="G168" s="86">
        <v>37526</v>
      </c>
    </row>
    <row r="169" spans="1:7" ht="25.5" outlineLevel="5" x14ac:dyDescent="0.25">
      <c r="A169" s="93" t="s">
        <v>1191</v>
      </c>
      <c r="B169" s="92" t="s">
        <v>1148</v>
      </c>
      <c r="C169" s="92" t="s">
        <v>1190</v>
      </c>
      <c r="D169" s="92"/>
      <c r="E169" s="91">
        <v>565166</v>
      </c>
      <c r="F169" s="91">
        <v>420000</v>
      </c>
      <c r="G169" s="90">
        <v>420000</v>
      </c>
    </row>
    <row r="170" spans="1:7" outlineLevel="6" x14ac:dyDescent="0.25">
      <c r="A170" s="89" t="s">
        <v>411</v>
      </c>
      <c r="B170" s="88" t="s">
        <v>1148</v>
      </c>
      <c r="C170" s="88" t="s">
        <v>1190</v>
      </c>
      <c r="D170" s="88" t="s">
        <v>408</v>
      </c>
      <c r="E170" s="87">
        <v>565166</v>
      </c>
      <c r="F170" s="87">
        <v>420000</v>
      </c>
      <c r="G170" s="86">
        <v>420000</v>
      </c>
    </row>
    <row r="171" spans="1:7" outlineLevel="5" x14ac:dyDescent="0.25">
      <c r="A171" s="93" t="s">
        <v>1189</v>
      </c>
      <c r="B171" s="92" t="s">
        <v>1148</v>
      </c>
      <c r="C171" s="92" t="s">
        <v>1188</v>
      </c>
      <c r="D171" s="92"/>
      <c r="E171" s="91">
        <v>3367034.46</v>
      </c>
      <c r="F171" s="91">
        <v>0</v>
      </c>
      <c r="G171" s="90">
        <v>0</v>
      </c>
    </row>
    <row r="172" spans="1:7" outlineLevel="6" x14ac:dyDescent="0.25">
      <c r="A172" s="89" t="s">
        <v>411</v>
      </c>
      <c r="B172" s="88" t="s">
        <v>1148</v>
      </c>
      <c r="C172" s="88" t="s">
        <v>1188</v>
      </c>
      <c r="D172" s="88" t="s">
        <v>408</v>
      </c>
      <c r="E172" s="87">
        <v>3367034.46</v>
      </c>
      <c r="F172" s="87">
        <v>0</v>
      </c>
      <c r="G172" s="86">
        <v>0</v>
      </c>
    </row>
    <row r="173" spans="1:7" outlineLevel="5" x14ac:dyDescent="0.25">
      <c r="A173" s="93" t="s">
        <v>1187</v>
      </c>
      <c r="B173" s="92" t="s">
        <v>1148</v>
      </c>
      <c r="C173" s="92" t="s">
        <v>1186</v>
      </c>
      <c r="D173" s="92"/>
      <c r="E173" s="91">
        <v>881831.44</v>
      </c>
      <c r="F173" s="91">
        <v>0</v>
      </c>
      <c r="G173" s="90">
        <v>0</v>
      </c>
    </row>
    <row r="174" spans="1:7" outlineLevel="6" x14ac:dyDescent="0.25">
      <c r="A174" s="89" t="s">
        <v>411</v>
      </c>
      <c r="B174" s="88" t="s">
        <v>1148</v>
      </c>
      <c r="C174" s="88" t="s">
        <v>1186</v>
      </c>
      <c r="D174" s="88" t="s">
        <v>408</v>
      </c>
      <c r="E174" s="87">
        <v>881831.44</v>
      </c>
      <c r="F174" s="87">
        <v>0</v>
      </c>
      <c r="G174" s="86">
        <v>0</v>
      </c>
    </row>
    <row r="175" spans="1:7" ht="25.5" outlineLevel="4" x14ac:dyDescent="0.25">
      <c r="A175" s="97" t="s">
        <v>1185</v>
      </c>
      <c r="B175" s="96" t="s">
        <v>1148</v>
      </c>
      <c r="C175" s="96" t="s">
        <v>1184</v>
      </c>
      <c r="D175" s="96"/>
      <c r="E175" s="95">
        <v>11141180.199999999</v>
      </c>
      <c r="F175" s="95">
        <v>1120264.2</v>
      </c>
      <c r="G175" s="94">
        <v>1120264.2</v>
      </c>
    </row>
    <row r="176" spans="1:7" ht="25.5" outlineLevel="5" x14ac:dyDescent="0.25">
      <c r="A176" s="93" t="s">
        <v>1183</v>
      </c>
      <c r="B176" s="92" t="s">
        <v>1148</v>
      </c>
      <c r="C176" s="92" t="s">
        <v>1182</v>
      </c>
      <c r="D176" s="92"/>
      <c r="E176" s="91">
        <v>632764</v>
      </c>
      <c r="F176" s="91">
        <v>381852</v>
      </c>
      <c r="G176" s="90">
        <v>381852</v>
      </c>
    </row>
    <row r="177" spans="1:7" outlineLevel="6" x14ac:dyDescent="0.25">
      <c r="A177" s="89" t="s">
        <v>411</v>
      </c>
      <c r="B177" s="88" t="s">
        <v>1148</v>
      </c>
      <c r="C177" s="88" t="s">
        <v>1182</v>
      </c>
      <c r="D177" s="88" t="s">
        <v>408</v>
      </c>
      <c r="E177" s="87">
        <v>632764</v>
      </c>
      <c r="F177" s="87">
        <v>381852</v>
      </c>
      <c r="G177" s="86">
        <v>381852</v>
      </c>
    </row>
    <row r="178" spans="1:7" ht="25.5" outlineLevel="5" x14ac:dyDescent="0.25">
      <c r="A178" s="93" t="s">
        <v>1181</v>
      </c>
      <c r="B178" s="92" t="s">
        <v>1148</v>
      </c>
      <c r="C178" s="92" t="s">
        <v>1180</v>
      </c>
      <c r="D178" s="92"/>
      <c r="E178" s="91">
        <v>498000</v>
      </c>
      <c r="F178" s="91">
        <v>168000</v>
      </c>
      <c r="G178" s="90">
        <v>168000</v>
      </c>
    </row>
    <row r="179" spans="1:7" outlineLevel="6" x14ac:dyDescent="0.25">
      <c r="A179" s="89" t="s">
        <v>411</v>
      </c>
      <c r="B179" s="88" t="s">
        <v>1148</v>
      </c>
      <c r="C179" s="88" t="s">
        <v>1180</v>
      </c>
      <c r="D179" s="88" t="s">
        <v>408</v>
      </c>
      <c r="E179" s="87">
        <v>498000</v>
      </c>
      <c r="F179" s="87">
        <v>168000</v>
      </c>
      <c r="G179" s="86">
        <v>168000</v>
      </c>
    </row>
    <row r="180" spans="1:7" ht="25.5" outlineLevel="5" x14ac:dyDescent="0.25">
      <c r="A180" s="93" t="s">
        <v>1179</v>
      </c>
      <c r="B180" s="92" t="s">
        <v>1148</v>
      </c>
      <c r="C180" s="92" t="s">
        <v>1178</v>
      </c>
      <c r="D180" s="92"/>
      <c r="E180" s="91">
        <v>462000</v>
      </c>
      <c r="F180" s="91">
        <v>462000</v>
      </c>
      <c r="G180" s="90">
        <v>462000</v>
      </c>
    </row>
    <row r="181" spans="1:7" outlineLevel="6" x14ac:dyDescent="0.25">
      <c r="A181" s="89" t="s">
        <v>411</v>
      </c>
      <c r="B181" s="88" t="s">
        <v>1148</v>
      </c>
      <c r="C181" s="88" t="s">
        <v>1178</v>
      </c>
      <c r="D181" s="88" t="s">
        <v>408</v>
      </c>
      <c r="E181" s="87">
        <v>462000</v>
      </c>
      <c r="F181" s="87">
        <v>462000</v>
      </c>
      <c r="G181" s="86">
        <v>462000</v>
      </c>
    </row>
    <row r="182" spans="1:7" outlineLevel="5" x14ac:dyDescent="0.25">
      <c r="A182" s="93" t="s">
        <v>1177</v>
      </c>
      <c r="B182" s="92" t="s">
        <v>1148</v>
      </c>
      <c r="C182" s="92" t="s">
        <v>1176</v>
      </c>
      <c r="D182" s="92"/>
      <c r="E182" s="91">
        <v>747450</v>
      </c>
      <c r="F182" s="91">
        <v>0</v>
      </c>
      <c r="G182" s="90">
        <v>0</v>
      </c>
    </row>
    <row r="183" spans="1:7" outlineLevel="6" x14ac:dyDescent="0.25">
      <c r="A183" s="89" t="s">
        <v>411</v>
      </c>
      <c r="B183" s="88" t="s">
        <v>1148</v>
      </c>
      <c r="C183" s="88" t="s">
        <v>1176</v>
      </c>
      <c r="D183" s="88" t="s">
        <v>408</v>
      </c>
      <c r="E183" s="87">
        <v>747450</v>
      </c>
      <c r="F183" s="87">
        <v>0</v>
      </c>
      <c r="G183" s="86">
        <v>0</v>
      </c>
    </row>
    <row r="184" spans="1:7" ht="25.5" outlineLevel="5" x14ac:dyDescent="0.25">
      <c r="A184" s="93" t="s">
        <v>1175</v>
      </c>
      <c r="B184" s="92" t="s">
        <v>1148</v>
      </c>
      <c r="C184" s="92" t="s">
        <v>1174</v>
      </c>
      <c r="D184" s="92"/>
      <c r="E184" s="91">
        <v>108412.2</v>
      </c>
      <c r="F184" s="91">
        <v>108412.2</v>
      </c>
      <c r="G184" s="90">
        <v>108412.2</v>
      </c>
    </row>
    <row r="185" spans="1:7" outlineLevel="6" x14ac:dyDescent="0.25">
      <c r="A185" s="89" t="s">
        <v>333</v>
      </c>
      <c r="B185" s="88" t="s">
        <v>1148</v>
      </c>
      <c r="C185" s="88" t="s">
        <v>1174</v>
      </c>
      <c r="D185" s="88" t="s">
        <v>330</v>
      </c>
      <c r="E185" s="87">
        <v>108412.2</v>
      </c>
      <c r="F185" s="87">
        <v>108412.2</v>
      </c>
      <c r="G185" s="86">
        <v>108412.2</v>
      </c>
    </row>
    <row r="186" spans="1:7" ht="38.25" outlineLevel="5" x14ac:dyDescent="0.25">
      <c r="A186" s="93" t="s">
        <v>1173</v>
      </c>
      <c r="B186" s="92" t="s">
        <v>1148</v>
      </c>
      <c r="C186" s="92" t="s">
        <v>1172</v>
      </c>
      <c r="D186" s="92"/>
      <c r="E186" s="91">
        <v>450000</v>
      </c>
      <c r="F186" s="91">
        <v>0</v>
      </c>
      <c r="G186" s="90">
        <v>0</v>
      </c>
    </row>
    <row r="187" spans="1:7" outlineLevel="6" x14ac:dyDescent="0.25">
      <c r="A187" s="89" t="s">
        <v>411</v>
      </c>
      <c r="B187" s="88" t="s">
        <v>1148</v>
      </c>
      <c r="C187" s="88" t="s">
        <v>1172</v>
      </c>
      <c r="D187" s="88" t="s">
        <v>408</v>
      </c>
      <c r="E187" s="87">
        <v>450000</v>
      </c>
      <c r="F187" s="87">
        <v>0</v>
      </c>
      <c r="G187" s="86">
        <v>0</v>
      </c>
    </row>
    <row r="188" spans="1:7" ht="38.25" outlineLevel="5" x14ac:dyDescent="0.25">
      <c r="A188" s="93" t="s">
        <v>1171</v>
      </c>
      <c r="B188" s="92" t="s">
        <v>1148</v>
      </c>
      <c r="C188" s="92" t="s">
        <v>1170</v>
      </c>
      <c r="D188" s="92"/>
      <c r="E188" s="91">
        <v>8242554</v>
      </c>
      <c r="F188" s="91">
        <v>0</v>
      </c>
      <c r="G188" s="90">
        <v>0</v>
      </c>
    </row>
    <row r="189" spans="1:7" outlineLevel="6" x14ac:dyDescent="0.25">
      <c r="A189" s="89" t="s">
        <v>333</v>
      </c>
      <c r="B189" s="88" t="s">
        <v>1148</v>
      </c>
      <c r="C189" s="88" t="s">
        <v>1170</v>
      </c>
      <c r="D189" s="88" t="s">
        <v>330</v>
      </c>
      <c r="E189" s="87">
        <v>8242554</v>
      </c>
      <c r="F189" s="87">
        <v>0</v>
      </c>
      <c r="G189" s="86">
        <v>0</v>
      </c>
    </row>
    <row r="190" spans="1:7" ht="25.5" outlineLevel="2" x14ac:dyDescent="0.25">
      <c r="A190" s="105" t="s">
        <v>910</v>
      </c>
      <c r="B190" s="104" t="s">
        <v>1148</v>
      </c>
      <c r="C190" s="104" t="s">
        <v>909</v>
      </c>
      <c r="D190" s="104"/>
      <c r="E190" s="103">
        <v>2956385.74</v>
      </c>
      <c r="F190" s="103">
        <v>2956385.74</v>
      </c>
      <c r="G190" s="102">
        <v>2956385.74</v>
      </c>
    </row>
    <row r="191" spans="1:7" outlineLevel="4" x14ac:dyDescent="0.25">
      <c r="A191" s="97" t="s">
        <v>1169</v>
      </c>
      <c r="B191" s="96" t="s">
        <v>1148</v>
      </c>
      <c r="C191" s="96" t="s">
        <v>1168</v>
      </c>
      <c r="D191" s="96"/>
      <c r="E191" s="95">
        <v>2956385.74</v>
      </c>
      <c r="F191" s="95">
        <v>2956385.74</v>
      </c>
      <c r="G191" s="94">
        <v>2956385.74</v>
      </c>
    </row>
    <row r="192" spans="1:7" outlineLevel="5" x14ac:dyDescent="0.25">
      <c r="A192" s="93" t="s">
        <v>1167</v>
      </c>
      <c r="B192" s="92" t="s">
        <v>1148</v>
      </c>
      <c r="C192" s="92" t="s">
        <v>1166</v>
      </c>
      <c r="D192" s="92"/>
      <c r="E192" s="91">
        <v>2956385.74</v>
      </c>
      <c r="F192" s="91">
        <v>2956385.74</v>
      </c>
      <c r="G192" s="90">
        <v>2956385.74</v>
      </c>
    </row>
    <row r="193" spans="1:7" outlineLevel="6" x14ac:dyDescent="0.25">
      <c r="A193" s="89" t="s">
        <v>411</v>
      </c>
      <c r="B193" s="88" t="s">
        <v>1148</v>
      </c>
      <c r="C193" s="88" t="s">
        <v>1166</v>
      </c>
      <c r="D193" s="88" t="s">
        <v>408</v>
      </c>
      <c r="E193" s="87">
        <v>2956385.74</v>
      </c>
      <c r="F193" s="87">
        <v>2956385.74</v>
      </c>
      <c r="G193" s="86">
        <v>2956385.74</v>
      </c>
    </row>
    <row r="194" spans="1:7" ht="25.5" outlineLevel="2" x14ac:dyDescent="0.25">
      <c r="A194" s="105" t="s">
        <v>1022</v>
      </c>
      <c r="B194" s="104" t="s">
        <v>1148</v>
      </c>
      <c r="C194" s="104" t="s">
        <v>1021</v>
      </c>
      <c r="D194" s="104"/>
      <c r="E194" s="103">
        <v>3867664</v>
      </c>
      <c r="F194" s="103">
        <v>1638042</v>
      </c>
      <c r="G194" s="102">
        <v>1638042</v>
      </c>
    </row>
    <row r="195" spans="1:7" outlineLevel="4" x14ac:dyDescent="0.25">
      <c r="A195" s="97" t="s">
        <v>1020</v>
      </c>
      <c r="B195" s="96" t="s">
        <v>1148</v>
      </c>
      <c r="C195" s="96" t="s">
        <v>1019</v>
      </c>
      <c r="D195" s="96"/>
      <c r="E195" s="95">
        <v>3867664</v>
      </c>
      <c r="F195" s="95">
        <v>1638042</v>
      </c>
      <c r="G195" s="94">
        <v>1638042</v>
      </c>
    </row>
    <row r="196" spans="1:7" ht="25.5" outlineLevel="5" x14ac:dyDescent="0.25">
      <c r="A196" s="93" t="s">
        <v>1165</v>
      </c>
      <c r="B196" s="92" t="s">
        <v>1148</v>
      </c>
      <c r="C196" s="92" t="s">
        <v>1164</v>
      </c>
      <c r="D196" s="92"/>
      <c r="E196" s="91">
        <v>1638042</v>
      </c>
      <c r="F196" s="91">
        <v>1638042</v>
      </c>
      <c r="G196" s="90">
        <v>1638042</v>
      </c>
    </row>
    <row r="197" spans="1:7" outlineLevel="6" x14ac:dyDescent="0.25">
      <c r="A197" s="89" t="s">
        <v>411</v>
      </c>
      <c r="B197" s="88" t="s">
        <v>1148</v>
      </c>
      <c r="C197" s="88" t="s">
        <v>1164</v>
      </c>
      <c r="D197" s="88" t="s">
        <v>408</v>
      </c>
      <c r="E197" s="87">
        <v>1638042</v>
      </c>
      <c r="F197" s="87">
        <v>1638042</v>
      </c>
      <c r="G197" s="86">
        <v>1638042</v>
      </c>
    </row>
    <row r="198" spans="1:7" ht="25.5" outlineLevel="5" x14ac:dyDescent="0.25">
      <c r="A198" s="93" t="s">
        <v>1163</v>
      </c>
      <c r="B198" s="92" t="s">
        <v>1148</v>
      </c>
      <c r="C198" s="92" t="s">
        <v>1162</v>
      </c>
      <c r="D198" s="92"/>
      <c r="E198" s="91">
        <v>1366680</v>
      </c>
      <c r="F198" s="91">
        <v>0</v>
      </c>
      <c r="G198" s="90">
        <v>0</v>
      </c>
    </row>
    <row r="199" spans="1:7" outlineLevel="6" x14ac:dyDescent="0.25">
      <c r="A199" s="89" t="s">
        <v>411</v>
      </c>
      <c r="B199" s="88" t="s">
        <v>1148</v>
      </c>
      <c r="C199" s="88" t="s">
        <v>1162</v>
      </c>
      <c r="D199" s="88" t="s">
        <v>408</v>
      </c>
      <c r="E199" s="87">
        <v>1366680</v>
      </c>
      <c r="F199" s="87">
        <v>0</v>
      </c>
      <c r="G199" s="86">
        <v>0</v>
      </c>
    </row>
    <row r="200" spans="1:7" ht="25.5" outlineLevel="5" x14ac:dyDescent="0.25">
      <c r="A200" s="93" t="s">
        <v>1161</v>
      </c>
      <c r="B200" s="92" t="s">
        <v>1148</v>
      </c>
      <c r="C200" s="92" t="s">
        <v>1160</v>
      </c>
      <c r="D200" s="92"/>
      <c r="E200" s="91">
        <v>862942</v>
      </c>
      <c r="F200" s="91">
        <v>0</v>
      </c>
      <c r="G200" s="90">
        <v>0</v>
      </c>
    </row>
    <row r="201" spans="1:7" outlineLevel="6" x14ac:dyDescent="0.25">
      <c r="A201" s="89" t="s">
        <v>411</v>
      </c>
      <c r="B201" s="88" t="s">
        <v>1148</v>
      </c>
      <c r="C201" s="88" t="s">
        <v>1160</v>
      </c>
      <c r="D201" s="88" t="s">
        <v>408</v>
      </c>
      <c r="E201" s="87">
        <v>862942</v>
      </c>
      <c r="F201" s="87">
        <v>0</v>
      </c>
      <c r="G201" s="86">
        <v>0</v>
      </c>
    </row>
    <row r="202" spans="1:7" outlineLevel="2" x14ac:dyDescent="0.25">
      <c r="A202" s="105" t="s">
        <v>350</v>
      </c>
      <c r="B202" s="104" t="s">
        <v>1148</v>
      </c>
      <c r="C202" s="104" t="s">
        <v>349</v>
      </c>
      <c r="D202" s="104"/>
      <c r="E202" s="103">
        <v>5955261.8899999997</v>
      </c>
      <c r="F202" s="103">
        <v>0</v>
      </c>
      <c r="G202" s="102">
        <v>0</v>
      </c>
    </row>
    <row r="203" spans="1:7" ht="25.5" outlineLevel="5" x14ac:dyDescent="0.25">
      <c r="A203" s="93" t="s">
        <v>1159</v>
      </c>
      <c r="B203" s="92" t="s">
        <v>1148</v>
      </c>
      <c r="C203" s="92" t="s">
        <v>1158</v>
      </c>
      <c r="D203" s="92"/>
      <c r="E203" s="91">
        <v>1904601.89</v>
      </c>
      <c r="F203" s="91">
        <v>0</v>
      </c>
      <c r="G203" s="90">
        <v>0</v>
      </c>
    </row>
    <row r="204" spans="1:7" ht="38.25" outlineLevel="6" x14ac:dyDescent="0.25">
      <c r="A204" s="89" t="s">
        <v>506</v>
      </c>
      <c r="B204" s="88" t="s">
        <v>1148</v>
      </c>
      <c r="C204" s="88" t="s">
        <v>1158</v>
      </c>
      <c r="D204" s="88" t="s">
        <v>505</v>
      </c>
      <c r="E204" s="87">
        <v>1904601.89</v>
      </c>
      <c r="F204" s="87">
        <v>0</v>
      </c>
      <c r="G204" s="86">
        <v>0</v>
      </c>
    </row>
    <row r="205" spans="1:7" ht="51" outlineLevel="5" x14ac:dyDescent="0.25">
      <c r="A205" s="93" t="s">
        <v>348</v>
      </c>
      <c r="B205" s="92" t="s">
        <v>1148</v>
      </c>
      <c r="C205" s="92" t="s">
        <v>345</v>
      </c>
      <c r="D205" s="92"/>
      <c r="E205" s="91">
        <v>4050660</v>
      </c>
      <c r="F205" s="91">
        <v>0</v>
      </c>
      <c r="G205" s="90">
        <v>0</v>
      </c>
    </row>
    <row r="206" spans="1:7" ht="38.25" outlineLevel="6" x14ac:dyDescent="0.25">
      <c r="A206" s="89" t="s">
        <v>506</v>
      </c>
      <c r="B206" s="88" t="s">
        <v>1148</v>
      </c>
      <c r="C206" s="88" t="s">
        <v>345</v>
      </c>
      <c r="D206" s="88" t="s">
        <v>505</v>
      </c>
      <c r="E206" s="87">
        <v>4050660</v>
      </c>
      <c r="F206" s="87">
        <v>0</v>
      </c>
      <c r="G206" s="86">
        <v>0</v>
      </c>
    </row>
    <row r="207" spans="1:7" ht="25.5" outlineLevel="2" x14ac:dyDescent="0.25">
      <c r="A207" s="105" t="s">
        <v>1157</v>
      </c>
      <c r="B207" s="104" t="s">
        <v>1148</v>
      </c>
      <c r="C207" s="104" t="s">
        <v>1156</v>
      </c>
      <c r="D207" s="104"/>
      <c r="E207" s="103">
        <v>4626406.99</v>
      </c>
      <c r="F207" s="103">
        <v>20023625.649999999</v>
      </c>
      <c r="G207" s="102">
        <v>9308963.1899999995</v>
      </c>
    </row>
    <row r="208" spans="1:7" ht="38.25" outlineLevel="5" x14ac:dyDescent="0.25">
      <c r="A208" s="93" t="s">
        <v>1155</v>
      </c>
      <c r="B208" s="92" t="s">
        <v>1148</v>
      </c>
      <c r="C208" s="92" t="s">
        <v>1154</v>
      </c>
      <c r="D208" s="92"/>
      <c r="E208" s="91">
        <v>2700025.33</v>
      </c>
      <c r="F208" s="91">
        <v>15000000</v>
      </c>
      <c r="G208" s="90">
        <v>0</v>
      </c>
    </row>
    <row r="209" spans="1:7" outlineLevel="6" x14ac:dyDescent="0.25">
      <c r="A209" s="89" t="s">
        <v>333</v>
      </c>
      <c r="B209" s="88" t="s">
        <v>1148</v>
      </c>
      <c r="C209" s="88" t="s">
        <v>1154</v>
      </c>
      <c r="D209" s="88" t="s">
        <v>330</v>
      </c>
      <c r="E209" s="87">
        <v>2700025.33</v>
      </c>
      <c r="F209" s="87">
        <v>15000000</v>
      </c>
      <c r="G209" s="86">
        <v>0</v>
      </c>
    </row>
    <row r="210" spans="1:7" ht="25.5" outlineLevel="5" x14ac:dyDescent="0.25">
      <c r="A210" s="93" t="s">
        <v>1153</v>
      </c>
      <c r="B210" s="92" t="s">
        <v>1148</v>
      </c>
      <c r="C210" s="92" t="s">
        <v>1152</v>
      </c>
      <c r="D210" s="92"/>
      <c r="E210" s="91">
        <v>1592667.35</v>
      </c>
      <c r="F210" s="91">
        <v>3523625.65</v>
      </c>
      <c r="G210" s="90">
        <v>7808963.1900000004</v>
      </c>
    </row>
    <row r="211" spans="1:7" outlineLevel="6" x14ac:dyDescent="0.25">
      <c r="A211" s="89" t="s">
        <v>333</v>
      </c>
      <c r="B211" s="88" t="s">
        <v>1148</v>
      </c>
      <c r="C211" s="88" t="s">
        <v>1152</v>
      </c>
      <c r="D211" s="88" t="s">
        <v>330</v>
      </c>
      <c r="E211" s="87">
        <v>1592667.35</v>
      </c>
      <c r="F211" s="87">
        <v>3523625.65</v>
      </c>
      <c r="G211" s="86">
        <v>7808963.1900000004</v>
      </c>
    </row>
    <row r="212" spans="1:7" ht="38.25" outlineLevel="5" x14ac:dyDescent="0.25">
      <c r="A212" s="93" t="s">
        <v>1151</v>
      </c>
      <c r="B212" s="92" t="s">
        <v>1148</v>
      </c>
      <c r="C212" s="92" t="s">
        <v>1150</v>
      </c>
      <c r="D212" s="92"/>
      <c r="E212" s="91">
        <v>333714.31</v>
      </c>
      <c r="F212" s="91">
        <v>1500000</v>
      </c>
      <c r="G212" s="90">
        <v>1500000</v>
      </c>
    </row>
    <row r="213" spans="1:7" outlineLevel="6" x14ac:dyDescent="0.25">
      <c r="A213" s="89" t="s">
        <v>333</v>
      </c>
      <c r="B213" s="88" t="s">
        <v>1148</v>
      </c>
      <c r="C213" s="88" t="s">
        <v>1150</v>
      </c>
      <c r="D213" s="88" t="s">
        <v>330</v>
      </c>
      <c r="E213" s="87">
        <v>333714.31</v>
      </c>
      <c r="F213" s="87">
        <v>1500000</v>
      </c>
      <c r="G213" s="86">
        <v>1500000</v>
      </c>
    </row>
    <row r="214" spans="1:7" ht="25.5" outlineLevel="2" x14ac:dyDescent="0.25">
      <c r="A214" s="105" t="s">
        <v>679</v>
      </c>
      <c r="B214" s="104" t="s">
        <v>1148</v>
      </c>
      <c r="C214" s="104" t="s">
        <v>678</v>
      </c>
      <c r="D214" s="104"/>
      <c r="E214" s="103">
        <v>25000</v>
      </c>
      <c r="F214" s="103">
        <v>25000</v>
      </c>
      <c r="G214" s="102">
        <v>25000</v>
      </c>
    </row>
    <row r="215" spans="1:7" ht="25.5" outlineLevel="5" x14ac:dyDescent="0.25">
      <c r="A215" s="93" t="s">
        <v>1149</v>
      </c>
      <c r="B215" s="92" t="s">
        <v>1148</v>
      </c>
      <c r="C215" s="92" t="s">
        <v>1147</v>
      </c>
      <c r="D215" s="92"/>
      <c r="E215" s="91">
        <v>25000</v>
      </c>
      <c r="F215" s="91">
        <v>25000</v>
      </c>
      <c r="G215" s="90">
        <v>25000</v>
      </c>
    </row>
    <row r="216" spans="1:7" outlineLevel="6" x14ac:dyDescent="0.25">
      <c r="A216" s="89" t="s">
        <v>333</v>
      </c>
      <c r="B216" s="88" t="s">
        <v>1148</v>
      </c>
      <c r="C216" s="88" t="s">
        <v>1147</v>
      </c>
      <c r="D216" s="88" t="s">
        <v>330</v>
      </c>
      <c r="E216" s="87">
        <v>25000</v>
      </c>
      <c r="F216" s="87">
        <v>25000</v>
      </c>
      <c r="G216" s="86">
        <v>25000</v>
      </c>
    </row>
    <row r="217" spans="1:7" ht="15.75" thickBot="1" x14ac:dyDescent="0.3">
      <c r="A217" s="113" t="s">
        <v>1146</v>
      </c>
      <c r="B217" s="112" t="s">
        <v>1145</v>
      </c>
      <c r="C217" s="112"/>
      <c r="D217" s="112"/>
      <c r="E217" s="111">
        <v>60766637.609999999</v>
      </c>
      <c r="F217" s="111">
        <v>46071114.439999998</v>
      </c>
      <c r="G217" s="110">
        <v>46080820.869999997</v>
      </c>
    </row>
    <row r="218" spans="1:7" outlineLevel="1" x14ac:dyDescent="0.25">
      <c r="A218" s="109" t="s">
        <v>1144</v>
      </c>
      <c r="B218" s="108" t="s">
        <v>1143</v>
      </c>
      <c r="C218" s="108"/>
      <c r="D218" s="108"/>
      <c r="E218" s="107">
        <v>2872162.85</v>
      </c>
      <c r="F218" s="107">
        <v>2985140.91</v>
      </c>
      <c r="G218" s="106">
        <v>2985140.91</v>
      </c>
    </row>
    <row r="219" spans="1:7" ht="25.5" outlineLevel="2" x14ac:dyDescent="0.25">
      <c r="A219" s="105" t="s">
        <v>340</v>
      </c>
      <c r="B219" s="104" t="s">
        <v>1143</v>
      </c>
      <c r="C219" s="104" t="s">
        <v>339</v>
      </c>
      <c r="D219" s="104"/>
      <c r="E219" s="103">
        <v>2872162.85</v>
      </c>
      <c r="F219" s="103">
        <v>2985140.91</v>
      </c>
      <c r="G219" s="102">
        <v>2985140.91</v>
      </c>
    </row>
    <row r="220" spans="1:7" ht="25.5" outlineLevel="3" x14ac:dyDescent="0.25">
      <c r="A220" s="101" t="s">
        <v>338</v>
      </c>
      <c r="B220" s="100" t="s">
        <v>1143</v>
      </c>
      <c r="C220" s="100" t="s">
        <v>337</v>
      </c>
      <c r="D220" s="100"/>
      <c r="E220" s="99">
        <v>2872162.85</v>
      </c>
      <c r="F220" s="99">
        <v>2985140.91</v>
      </c>
      <c r="G220" s="98">
        <v>2985140.91</v>
      </c>
    </row>
    <row r="221" spans="1:7" ht="25.5" outlineLevel="4" x14ac:dyDescent="0.25">
      <c r="A221" s="97" t="s">
        <v>708</v>
      </c>
      <c r="B221" s="96" t="s">
        <v>1143</v>
      </c>
      <c r="C221" s="96" t="s">
        <v>707</v>
      </c>
      <c r="D221" s="96"/>
      <c r="E221" s="95">
        <v>2872162.85</v>
      </c>
      <c r="F221" s="95">
        <v>2985140.91</v>
      </c>
      <c r="G221" s="94">
        <v>2985140.91</v>
      </c>
    </row>
    <row r="222" spans="1:7" ht="25.5" outlineLevel="5" x14ac:dyDescent="0.25">
      <c r="A222" s="93" t="s">
        <v>705</v>
      </c>
      <c r="B222" s="92" t="s">
        <v>1143</v>
      </c>
      <c r="C222" s="92" t="s">
        <v>704</v>
      </c>
      <c r="D222" s="92"/>
      <c r="E222" s="91">
        <v>2872162.85</v>
      </c>
      <c r="F222" s="91">
        <v>2985140.91</v>
      </c>
      <c r="G222" s="90">
        <v>2985140.91</v>
      </c>
    </row>
    <row r="223" spans="1:7" ht="38.25" outlineLevel="6" x14ac:dyDescent="0.25">
      <c r="A223" s="89" t="s">
        <v>506</v>
      </c>
      <c r="B223" s="88" t="s">
        <v>1143</v>
      </c>
      <c r="C223" s="88" t="s">
        <v>704</v>
      </c>
      <c r="D223" s="88" t="s">
        <v>505</v>
      </c>
      <c r="E223" s="87">
        <v>2477905.48</v>
      </c>
      <c r="F223" s="87">
        <v>2327905.48</v>
      </c>
      <c r="G223" s="86">
        <v>2327905.48</v>
      </c>
    </row>
    <row r="224" spans="1:7" outlineLevel="6" x14ac:dyDescent="0.25">
      <c r="A224" s="89" t="s">
        <v>411</v>
      </c>
      <c r="B224" s="88" t="s">
        <v>1143</v>
      </c>
      <c r="C224" s="88" t="s">
        <v>704</v>
      </c>
      <c r="D224" s="88" t="s">
        <v>408</v>
      </c>
      <c r="E224" s="87">
        <v>394257.37</v>
      </c>
      <c r="F224" s="87">
        <v>657235.43000000005</v>
      </c>
      <c r="G224" s="86">
        <v>657235.43000000005</v>
      </c>
    </row>
    <row r="225" spans="1:7" ht="25.5" outlineLevel="1" x14ac:dyDescent="0.25">
      <c r="A225" s="109" t="s">
        <v>1142</v>
      </c>
      <c r="B225" s="108" t="s">
        <v>1130</v>
      </c>
      <c r="C225" s="108"/>
      <c r="D225" s="108"/>
      <c r="E225" s="107">
        <v>52508779.640000001</v>
      </c>
      <c r="F225" s="107">
        <v>42169773.530000001</v>
      </c>
      <c r="G225" s="106">
        <v>42179479.960000001</v>
      </c>
    </row>
    <row r="226" spans="1:7" ht="25.5" outlineLevel="2" x14ac:dyDescent="0.25">
      <c r="A226" s="105" t="s">
        <v>404</v>
      </c>
      <c r="B226" s="104" t="s">
        <v>1130</v>
      </c>
      <c r="C226" s="104" t="s">
        <v>403</v>
      </c>
      <c r="D226" s="104"/>
      <c r="E226" s="103">
        <v>52508779.640000001</v>
      </c>
      <c r="F226" s="103">
        <v>42169773.530000001</v>
      </c>
      <c r="G226" s="102">
        <v>42179479.960000001</v>
      </c>
    </row>
    <row r="227" spans="1:7" ht="25.5" outlineLevel="3" x14ac:dyDescent="0.25">
      <c r="A227" s="101" t="s">
        <v>1141</v>
      </c>
      <c r="B227" s="100" t="s">
        <v>1130</v>
      </c>
      <c r="C227" s="100" t="s">
        <v>1140</v>
      </c>
      <c r="D227" s="100"/>
      <c r="E227" s="99">
        <v>10247761.119999999</v>
      </c>
      <c r="F227" s="99">
        <v>3856526.33</v>
      </c>
      <c r="G227" s="98">
        <v>3856526.33</v>
      </c>
    </row>
    <row r="228" spans="1:7" ht="25.5" outlineLevel="4" x14ac:dyDescent="0.25">
      <c r="A228" s="97" t="s">
        <v>1139</v>
      </c>
      <c r="B228" s="96" t="s">
        <v>1130</v>
      </c>
      <c r="C228" s="96" t="s">
        <v>1138</v>
      </c>
      <c r="D228" s="96"/>
      <c r="E228" s="95">
        <v>10247761.119999999</v>
      </c>
      <c r="F228" s="95">
        <v>3856526.33</v>
      </c>
      <c r="G228" s="94">
        <v>3856526.33</v>
      </c>
    </row>
    <row r="229" spans="1:7" outlineLevel="5" x14ac:dyDescent="0.25">
      <c r="A229" s="93" t="s">
        <v>1137</v>
      </c>
      <c r="B229" s="92" t="s">
        <v>1130</v>
      </c>
      <c r="C229" s="92" t="s">
        <v>1136</v>
      </c>
      <c r="D229" s="92"/>
      <c r="E229" s="91">
        <v>8642061.1199999992</v>
      </c>
      <c r="F229" s="91">
        <v>3300826.33</v>
      </c>
      <c r="G229" s="90">
        <v>3300826.33</v>
      </c>
    </row>
    <row r="230" spans="1:7" outlineLevel="6" x14ac:dyDescent="0.25">
      <c r="A230" s="89" t="s">
        <v>411</v>
      </c>
      <c r="B230" s="88" t="s">
        <v>1130</v>
      </c>
      <c r="C230" s="88" t="s">
        <v>1136</v>
      </c>
      <c r="D230" s="88" t="s">
        <v>408</v>
      </c>
      <c r="E230" s="87">
        <v>8642061.1199999992</v>
      </c>
      <c r="F230" s="87">
        <v>3300826.33</v>
      </c>
      <c r="G230" s="86">
        <v>3300826.33</v>
      </c>
    </row>
    <row r="231" spans="1:7" outlineLevel="5" x14ac:dyDescent="0.25">
      <c r="A231" s="93" t="s">
        <v>1135</v>
      </c>
      <c r="B231" s="92" t="s">
        <v>1130</v>
      </c>
      <c r="C231" s="92" t="s">
        <v>1134</v>
      </c>
      <c r="D231" s="92"/>
      <c r="E231" s="91">
        <v>555700</v>
      </c>
      <c r="F231" s="91">
        <v>555700</v>
      </c>
      <c r="G231" s="90">
        <v>555700</v>
      </c>
    </row>
    <row r="232" spans="1:7" outlineLevel="6" x14ac:dyDescent="0.25">
      <c r="A232" s="89" t="s">
        <v>411</v>
      </c>
      <c r="B232" s="88" t="s">
        <v>1130</v>
      </c>
      <c r="C232" s="88" t="s">
        <v>1134</v>
      </c>
      <c r="D232" s="88" t="s">
        <v>408</v>
      </c>
      <c r="E232" s="87">
        <v>555700</v>
      </c>
      <c r="F232" s="87">
        <v>555700</v>
      </c>
      <c r="G232" s="86">
        <v>555700</v>
      </c>
    </row>
    <row r="233" spans="1:7" ht="51" outlineLevel="5" x14ac:dyDescent="0.25">
      <c r="A233" s="93" t="s">
        <v>1133</v>
      </c>
      <c r="B233" s="92" t="s">
        <v>1130</v>
      </c>
      <c r="C233" s="92" t="s">
        <v>1132</v>
      </c>
      <c r="D233" s="92"/>
      <c r="E233" s="91">
        <v>1050000</v>
      </c>
      <c r="F233" s="91">
        <v>0</v>
      </c>
      <c r="G233" s="90">
        <v>0</v>
      </c>
    </row>
    <row r="234" spans="1:7" outlineLevel="6" x14ac:dyDescent="0.25">
      <c r="A234" s="89" t="s">
        <v>333</v>
      </c>
      <c r="B234" s="88" t="s">
        <v>1130</v>
      </c>
      <c r="C234" s="88" t="s">
        <v>1132</v>
      </c>
      <c r="D234" s="88" t="s">
        <v>330</v>
      </c>
      <c r="E234" s="87">
        <v>1050000</v>
      </c>
      <c r="F234" s="87">
        <v>0</v>
      </c>
      <c r="G234" s="86">
        <v>0</v>
      </c>
    </row>
    <row r="235" spans="1:7" ht="25.5" outlineLevel="3" x14ac:dyDescent="0.25">
      <c r="A235" s="101" t="s">
        <v>730</v>
      </c>
      <c r="B235" s="100" t="s">
        <v>1130</v>
      </c>
      <c r="C235" s="100" t="s">
        <v>729</v>
      </c>
      <c r="D235" s="100"/>
      <c r="E235" s="99">
        <v>42261018.520000003</v>
      </c>
      <c r="F235" s="99">
        <v>38313247.200000003</v>
      </c>
      <c r="G235" s="98">
        <v>38322953.630000003</v>
      </c>
    </row>
    <row r="236" spans="1:7" outlineLevel="4" x14ac:dyDescent="0.25">
      <c r="A236" s="97" t="s">
        <v>728</v>
      </c>
      <c r="B236" s="96" t="s">
        <v>1130</v>
      </c>
      <c r="C236" s="96" t="s">
        <v>727</v>
      </c>
      <c r="D236" s="96"/>
      <c r="E236" s="95">
        <v>39868363.799999997</v>
      </c>
      <c r="F236" s="95">
        <v>36468918.810000002</v>
      </c>
      <c r="G236" s="94">
        <v>36478625.240000002</v>
      </c>
    </row>
    <row r="237" spans="1:7" ht="25.5" outlineLevel="5" x14ac:dyDescent="0.25">
      <c r="A237" s="93" t="s">
        <v>366</v>
      </c>
      <c r="B237" s="92" t="s">
        <v>1130</v>
      </c>
      <c r="C237" s="92" t="s">
        <v>1131</v>
      </c>
      <c r="D237" s="92"/>
      <c r="E237" s="91">
        <v>538500</v>
      </c>
      <c r="F237" s="91">
        <v>0</v>
      </c>
      <c r="G237" s="90">
        <v>0</v>
      </c>
    </row>
    <row r="238" spans="1:7" ht="38.25" outlineLevel="6" x14ac:dyDescent="0.25">
      <c r="A238" s="89" t="s">
        <v>506</v>
      </c>
      <c r="B238" s="88" t="s">
        <v>1130</v>
      </c>
      <c r="C238" s="88" t="s">
        <v>1131</v>
      </c>
      <c r="D238" s="88" t="s">
        <v>505</v>
      </c>
      <c r="E238" s="87">
        <v>538500</v>
      </c>
      <c r="F238" s="87">
        <v>0</v>
      </c>
      <c r="G238" s="86">
        <v>0</v>
      </c>
    </row>
    <row r="239" spans="1:7" outlineLevel="5" x14ac:dyDescent="0.25">
      <c r="A239" s="93" t="s">
        <v>726</v>
      </c>
      <c r="B239" s="92" t="s">
        <v>1130</v>
      </c>
      <c r="C239" s="92" t="s">
        <v>725</v>
      </c>
      <c r="D239" s="92"/>
      <c r="E239" s="91">
        <v>39329863.799999997</v>
      </c>
      <c r="F239" s="91">
        <v>36468918.810000002</v>
      </c>
      <c r="G239" s="90">
        <v>36478625.240000002</v>
      </c>
    </row>
    <row r="240" spans="1:7" ht="38.25" outlineLevel="6" x14ac:dyDescent="0.25">
      <c r="A240" s="89" t="s">
        <v>506</v>
      </c>
      <c r="B240" s="88" t="s">
        <v>1130</v>
      </c>
      <c r="C240" s="88" t="s">
        <v>725</v>
      </c>
      <c r="D240" s="88" t="s">
        <v>505</v>
      </c>
      <c r="E240" s="87">
        <v>37155111.939999998</v>
      </c>
      <c r="F240" s="87">
        <v>34284833.840000004</v>
      </c>
      <c r="G240" s="86">
        <v>34284833.840000004</v>
      </c>
    </row>
    <row r="241" spans="1:7" outlineLevel="6" x14ac:dyDescent="0.25">
      <c r="A241" s="89" t="s">
        <v>411</v>
      </c>
      <c r="B241" s="88" t="s">
        <v>1130</v>
      </c>
      <c r="C241" s="88" t="s">
        <v>725</v>
      </c>
      <c r="D241" s="88" t="s">
        <v>408</v>
      </c>
      <c r="E241" s="87">
        <v>2174751.86</v>
      </c>
      <c r="F241" s="87">
        <v>2184084.9700000002</v>
      </c>
      <c r="G241" s="86">
        <v>2193791.4</v>
      </c>
    </row>
    <row r="242" spans="1:7" outlineLevel="4" x14ac:dyDescent="0.25">
      <c r="A242" s="97" t="s">
        <v>724</v>
      </c>
      <c r="B242" s="96" t="s">
        <v>1130</v>
      </c>
      <c r="C242" s="96" t="s">
        <v>723</v>
      </c>
      <c r="D242" s="96"/>
      <c r="E242" s="95">
        <v>2392654.7200000002</v>
      </c>
      <c r="F242" s="95">
        <v>1844328.39</v>
      </c>
      <c r="G242" s="94">
        <v>1844328.39</v>
      </c>
    </row>
    <row r="243" spans="1:7" outlineLevel="5" x14ac:dyDescent="0.25">
      <c r="A243" s="93" t="s">
        <v>722</v>
      </c>
      <c r="B243" s="92" t="s">
        <v>1130</v>
      </c>
      <c r="C243" s="92" t="s">
        <v>721</v>
      </c>
      <c r="D243" s="92"/>
      <c r="E243" s="91">
        <v>2392654.7200000002</v>
      </c>
      <c r="F243" s="91">
        <v>1844328.39</v>
      </c>
      <c r="G243" s="90">
        <v>1844328.39</v>
      </c>
    </row>
    <row r="244" spans="1:7" ht="38.25" outlineLevel="6" x14ac:dyDescent="0.25">
      <c r="A244" s="89" t="s">
        <v>506</v>
      </c>
      <c r="B244" s="88" t="s">
        <v>1130</v>
      </c>
      <c r="C244" s="88" t="s">
        <v>721</v>
      </c>
      <c r="D244" s="88" t="s">
        <v>505</v>
      </c>
      <c r="E244" s="87">
        <v>338492</v>
      </c>
      <c r="F244" s="87">
        <v>0</v>
      </c>
      <c r="G244" s="86">
        <v>0</v>
      </c>
    </row>
    <row r="245" spans="1:7" outlineLevel="6" x14ac:dyDescent="0.25">
      <c r="A245" s="89" t="s">
        <v>411</v>
      </c>
      <c r="B245" s="88" t="s">
        <v>1130</v>
      </c>
      <c r="C245" s="88" t="s">
        <v>721</v>
      </c>
      <c r="D245" s="88" t="s">
        <v>408</v>
      </c>
      <c r="E245" s="87">
        <v>2037421.72</v>
      </c>
      <c r="F245" s="87">
        <v>1844328.39</v>
      </c>
      <c r="G245" s="86">
        <v>1844328.39</v>
      </c>
    </row>
    <row r="246" spans="1:7" outlineLevel="6" x14ac:dyDescent="0.25">
      <c r="A246" s="89" t="s">
        <v>333</v>
      </c>
      <c r="B246" s="88" t="s">
        <v>1130</v>
      </c>
      <c r="C246" s="88" t="s">
        <v>721</v>
      </c>
      <c r="D246" s="88" t="s">
        <v>330</v>
      </c>
      <c r="E246" s="87">
        <v>16741</v>
      </c>
      <c r="F246" s="87">
        <v>0</v>
      </c>
      <c r="G246" s="86">
        <v>0</v>
      </c>
    </row>
    <row r="247" spans="1:7" outlineLevel="1" x14ac:dyDescent="0.25">
      <c r="A247" s="109" t="s">
        <v>1129</v>
      </c>
      <c r="B247" s="108" t="s">
        <v>1126</v>
      </c>
      <c r="C247" s="108"/>
      <c r="D247" s="108"/>
      <c r="E247" s="107">
        <v>5385695.1200000001</v>
      </c>
      <c r="F247" s="107">
        <v>916200</v>
      </c>
      <c r="G247" s="106">
        <v>916200</v>
      </c>
    </row>
    <row r="248" spans="1:7" ht="25.5" outlineLevel="2" x14ac:dyDescent="0.25">
      <c r="A248" s="105" t="s">
        <v>452</v>
      </c>
      <c r="B248" s="104" t="s">
        <v>1126</v>
      </c>
      <c r="C248" s="104" t="s">
        <v>451</v>
      </c>
      <c r="D248" s="104"/>
      <c r="E248" s="103">
        <v>120000</v>
      </c>
      <c r="F248" s="103">
        <v>120000</v>
      </c>
      <c r="G248" s="102">
        <v>120000</v>
      </c>
    </row>
    <row r="249" spans="1:7" outlineLevel="3" x14ac:dyDescent="0.25">
      <c r="A249" s="101" t="s">
        <v>450</v>
      </c>
      <c r="B249" s="100" t="s">
        <v>1126</v>
      </c>
      <c r="C249" s="100" t="s">
        <v>449</v>
      </c>
      <c r="D249" s="100"/>
      <c r="E249" s="99">
        <v>120000</v>
      </c>
      <c r="F249" s="99">
        <v>120000</v>
      </c>
      <c r="G249" s="98">
        <v>120000</v>
      </c>
    </row>
    <row r="250" spans="1:7" outlineLevel="4" x14ac:dyDescent="0.25">
      <c r="A250" s="97" t="s">
        <v>448</v>
      </c>
      <c r="B250" s="96" t="s">
        <v>1126</v>
      </c>
      <c r="C250" s="96" t="s">
        <v>447</v>
      </c>
      <c r="D250" s="96"/>
      <c r="E250" s="95">
        <v>120000</v>
      </c>
      <c r="F250" s="95">
        <v>120000</v>
      </c>
      <c r="G250" s="94">
        <v>120000</v>
      </c>
    </row>
    <row r="251" spans="1:7" ht="25.5" outlineLevel="5" x14ac:dyDescent="0.25">
      <c r="A251" s="93" t="s">
        <v>1128</v>
      </c>
      <c r="B251" s="92" t="s">
        <v>1126</v>
      </c>
      <c r="C251" s="92" t="s">
        <v>1127</v>
      </c>
      <c r="D251" s="92"/>
      <c r="E251" s="91">
        <v>120000</v>
      </c>
      <c r="F251" s="91">
        <v>120000</v>
      </c>
      <c r="G251" s="90">
        <v>120000</v>
      </c>
    </row>
    <row r="252" spans="1:7" ht="25.5" outlineLevel="6" x14ac:dyDescent="0.25">
      <c r="A252" s="89" t="s">
        <v>347</v>
      </c>
      <c r="B252" s="88" t="s">
        <v>1126</v>
      </c>
      <c r="C252" s="88" t="s">
        <v>1127</v>
      </c>
      <c r="D252" s="88" t="s">
        <v>344</v>
      </c>
      <c r="E252" s="87">
        <v>120000</v>
      </c>
      <c r="F252" s="87">
        <v>120000</v>
      </c>
      <c r="G252" s="86">
        <v>120000</v>
      </c>
    </row>
    <row r="253" spans="1:7" ht="25.5" outlineLevel="2" x14ac:dyDescent="0.25">
      <c r="A253" s="105" t="s">
        <v>404</v>
      </c>
      <c r="B253" s="104" t="s">
        <v>1126</v>
      </c>
      <c r="C253" s="104" t="s">
        <v>403</v>
      </c>
      <c r="D253" s="104"/>
      <c r="E253" s="103">
        <v>2265695.12</v>
      </c>
      <c r="F253" s="103">
        <v>796200</v>
      </c>
      <c r="G253" s="102">
        <v>796200</v>
      </c>
    </row>
    <row r="254" spans="1:7" outlineLevel="3" x14ac:dyDescent="0.25">
      <c r="A254" s="101" t="s">
        <v>402</v>
      </c>
      <c r="B254" s="100" t="s">
        <v>1126</v>
      </c>
      <c r="C254" s="100" t="s">
        <v>401</v>
      </c>
      <c r="D254" s="100"/>
      <c r="E254" s="99">
        <v>2265695.12</v>
      </c>
      <c r="F254" s="99">
        <v>796200</v>
      </c>
      <c r="G254" s="98">
        <v>796200</v>
      </c>
    </row>
    <row r="255" spans="1:7" ht="25.5" outlineLevel="4" x14ac:dyDescent="0.25">
      <c r="A255" s="97" t="s">
        <v>400</v>
      </c>
      <c r="B255" s="96" t="s">
        <v>1126</v>
      </c>
      <c r="C255" s="96" t="s">
        <v>399</v>
      </c>
      <c r="D255" s="96"/>
      <c r="E255" s="95">
        <v>2265695.12</v>
      </c>
      <c r="F255" s="95">
        <v>796200</v>
      </c>
      <c r="G255" s="94">
        <v>796200</v>
      </c>
    </row>
    <row r="256" spans="1:7" ht="25.5" outlineLevel="5" x14ac:dyDescent="0.25">
      <c r="A256" s="93" t="s">
        <v>398</v>
      </c>
      <c r="B256" s="92" t="s">
        <v>1126</v>
      </c>
      <c r="C256" s="92" t="s">
        <v>397</v>
      </c>
      <c r="D256" s="92"/>
      <c r="E256" s="91">
        <v>2265695.12</v>
      </c>
      <c r="F256" s="91">
        <v>796200</v>
      </c>
      <c r="G256" s="90">
        <v>796200</v>
      </c>
    </row>
    <row r="257" spans="1:7" outlineLevel="6" x14ac:dyDescent="0.25">
      <c r="A257" s="89" t="s">
        <v>411</v>
      </c>
      <c r="B257" s="88" t="s">
        <v>1126</v>
      </c>
      <c r="C257" s="88" t="s">
        <v>397</v>
      </c>
      <c r="D257" s="88" t="s">
        <v>408</v>
      </c>
      <c r="E257" s="87">
        <v>2265695.12</v>
      </c>
      <c r="F257" s="87">
        <v>796200</v>
      </c>
      <c r="G257" s="86">
        <v>796200</v>
      </c>
    </row>
    <row r="258" spans="1:7" outlineLevel="2" x14ac:dyDescent="0.25">
      <c r="A258" s="105" t="s">
        <v>350</v>
      </c>
      <c r="B258" s="104" t="s">
        <v>1126</v>
      </c>
      <c r="C258" s="104" t="s">
        <v>349</v>
      </c>
      <c r="D258" s="104"/>
      <c r="E258" s="103">
        <v>3000000</v>
      </c>
      <c r="F258" s="103">
        <v>0</v>
      </c>
      <c r="G258" s="102">
        <v>0</v>
      </c>
    </row>
    <row r="259" spans="1:7" ht="51" outlineLevel="5" x14ac:dyDescent="0.25">
      <c r="A259" s="93" t="s">
        <v>291</v>
      </c>
      <c r="B259" s="92" t="s">
        <v>1126</v>
      </c>
      <c r="C259" s="92" t="s">
        <v>1125</v>
      </c>
      <c r="D259" s="92"/>
      <c r="E259" s="91">
        <v>3000000</v>
      </c>
      <c r="F259" s="91">
        <v>0</v>
      </c>
      <c r="G259" s="90">
        <v>0</v>
      </c>
    </row>
    <row r="260" spans="1:7" ht="38.25" outlineLevel="6" x14ac:dyDescent="0.25">
      <c r="A260" s="89" t="s">
        <v>506</v>
      </c>
      <c r="B260" s="88" t="s">
        <v>1126</v>
      </c>
      <c r="C260" s="88" t="s">
        <v>1125</v>
      </c>
      <c r="D260" s="88" t="s">
        <v>505</v>
      </c>
      <c r="E260" s="87">
        <v>3000000</v>
      </c>
      <c r="F260" s="87">
        <v>0</v>
      </c>
      <c r="G260" s="86">
        <v>0</v>
      </c>
    </row>
    <row r="261" spans="1:7" ht="15.75" thickBot="1" x14ac:dyDescent="0.3">
      <c r="A261" s="113" t="s">
        <v>1124</v>
      </c>
      <c r="B261" s="112" t="s">
        <v>1123</v>
      </c>
      <c r="C261" s="112"/>
      <c r="D261" s="112"/>
      <c r="E261" s="111">
        <v>225339525.21000001</v>
      </c>
      <c r="F261" s="111">
        <v>214481788.59999999</v>
      </c>
      <c r="G261" s="110">
        <v>116401308.18000001</v>
      </c>
    </row>
    <row r="262" spans="1:7" outlineLevel="1" x14ac:dyDescent="0.25">
      <c r="A262" s="109" t="s">
        <v>1122</v>
      </c>
      <c r="B262" s="108" t="s">
        <v>1121</v>
      </c>
      <c r="C262" s="108"/>
      <c r="D262" s="108"/>
      <c r="E262" s="107">
        <v>14224800</v>
      </c>
      <c r="F262" s="107">
        <v>0</v>
      </c>
      <c r="G262" s="106">
        <v>0</v>
      </c>
    </row>
    <row r="263" spans="1:7" outlineLevel="2" x14ac:dyDescent="0.25">
      <c r="A263" s="105" t="s">
        <v>350</v>
      </c>
      <c r="B263" s="104" t="s">
        <v>1121</v>
      </c>
      <c r="C263" s="104" t="s">
        <v>349</v>
      </c>
      <c r="D263" s="104"/>
      <c r="E263" s="103">
        <v>14224800</v>
      </c>
      <c r="F263" s="103">
        <v>0</v>
      </c>
      <c r="G263" s="102">
        <v>0</v>
      </c>
    </row>
    <row r="264" spans="1:7" ht="38.25" outlineLevel="5" x14ac:dyDescent="0.25">
      <c r="A264" s="93" t="s">
        <v>290</v>
      </c>
      <c r="B264" s="92" t="s">
        <v>1121</v>
      </c>
      <c r="C264" s="92" t="s">
        <v>1120</v>
      </c>
      <c r="D264" s="92"/>
      <c r="E264" s="91">
        <v>14224800</v>
      </c>
      <c r="F264" s="91">
        <v>0</v>
      </c>
      <c r="G264" s="90">
        <v>0</v>
      </c>
    </row>
    <row r="265" spans="1:7" ht="38.25" outlineLevel="6" x14ac:dyDescent="0.25">
      <c r="A265" s="89" t="s">
        <v>506</v>
      </c>
      <c r="B265" s="88" t="s">
        <v>1121</v>
      </c>
      <c r="C265" s="88" t="s">
        <v>1120</v>
      </c>
      <c r="D265" s="88" t="s">
        <v>505</v>
      </c>
      <c r="E265" s="87">
        <v>14224800</v>
      </c>
      <c r="F265" s="87">
        <v>0</v>
      </c>
      <c r="G265" s="86">
        <v>0</v>
      </c>
    </row>
    <row r="266" spans="1:7" outlineLevel="1" x14ac:dyDescent="0.25">
      <c r="A266" s="109" t="s">
        <v>1119</v>
      </c>
      <c r="B266" s="108" t="s">
        <v>1111</v>
      </c>
      <c r="C266" s="108"/>
      <c r="D266" s="108"/>
      <c r="E266" s="107">
        <v>4327884.33</v>
      </c>
      <c r="F266" s="107">
        <v>4666907.87</v>
      </c>
      <c r="G266" s="106">
        <v>4666907.87</v>
      </c>
    </row>
    <row r="267" spans="1:7" ht="25.5" outlineLevel="2" x14ac:dyDescent="0.25">
      <c r="A267" s="105" t="s">
        <v>404</v>
      </c>
      <c r="B267" s="104" t="s">
        <v>1111</v>
      </c>
      <c r="C267" s="104" t="s">
        <v>403</v>
      </c>
      <c r="D267" s="104"/>
      <c r="E267" s="103">
        <v>4327884.33</v>
      </c>
      <c r="F267" s="103">
        <v>4666907.87</v>
      </c>
      <c r="G267" s="102">
        <v>4666907.87</v>
      </c>
    </row>
    <row r="268" spans="1:7" outlineLevel="3" x14ac:dyDescent="0.25">
      <c r="A268" s="101" t="s">
        <v>511</v>
      </c>
      <c r="B268" s="100" t="s">
        <v>1111</v>
      </c>
      <c r="C268" s="100" t="s">
        <v>510</v>
      </c>
      <c r="D268" s="100"/>
      <c r="E268" s="99">
        <v>4327884.33</v>
      </c>
      <c r="F268" s="99">
        <v>4666907.87</v>
      </c>
      <c r="G268" s="98">
        <v>4666907.87</v>
      </c>
    </row>
    <row r="269" spans="1:7" outlineLevel="4" x14ac:dyDescent="0.25">
      <c r="A269" s="97" t="s">
        <v>1118</v>
      </c>
      <c r="B269" s="96" t="s">
        <v>1111</v>
      </c>
      <c r="C269" s="96" t="s">
        <v>1117</v>
      </c>
      <c r="D269" s="96"/>
      <c r="E269" s="95">
        <v>4327884.33</v>
      </c>
      <c r="F269" s="95">
        <v>4666907.87</v>
      </c>
      <c r="G269" s="94">
        <v>4666907.87</v>
      </c>
    </row>
    <row r="270" spans="1:7" ht="25.5" outlineLevel="5" x14ac:dyDescent="0.25">
      <c r="A270" s="93" t="s">
        <v>1116</v>
      </c>
      <c r="B270" s="92" t="s">
        <v>1111</v>
      </c>
      <c r="C270" s="92" t="s">
        <v>1115</v>
      </c>
      <c r="D270" s="92"/>
      <c r="E270" s="91">
        <v>50000</v>
      </c>
      <c r="F270" s="91">
        <v>144727.5</v>
      </c>
      <c r="G270" s="90">
        <v>144727.5</v>
      </c>
    </row>
    <row r="271" spans="1:7" outlineLevel="6" x14ac:dyDescent="0.25">
      <c r="A271" s="89" t="s">
        <v>411</v>
      </c>
      <c r="B271" s="88" t="s">
        <v>1111</v>
      </c>
      <c r="C271" s="88" t="s">
        <v>1115</v>
      </c>
      <c r="D271" s="88" t="s">
        <v>408</v>
      </c>
      <c r="E271" s="87">
        <v>50000</v>
      </c>
      <c r="F271" s="87">
        <v>144727.5</v>
      </c>
      <c r="G271" s="86">
        <v>144727.5</v>
      </c>
    </row>
    <row r="272" spans="1:7" ht="25.5" outlineLevel="5" x14ac:dyDescent="0.25">
      <c r="A272" s="93" t="s">
        <v>1114</v>
      </c>
      <c r="B272" s="92" t="s">
        <v>1111</v>
      </c>
      <c r="C272" s="92" t="s">
        <v>1113</v>
      </c>
      <c r="D272" s="92"/>
      <c r="E272" s="91">
        <v>3078264</v>
      </c>
      <c r="F272" s="91">
        <v>3078264</v>
      </c>
      <c r="G272" s="90">
        <v>3078264</v>
      </c>
    </row>
    <row r="273" spans="1:7" ht="38.25" outlineLevel="6" x14ac:dyDescent="0.25">
      <c r="A273" s="89" t="s">
        <v>506</v>
      </c>
      <c r="B273" s="88" t="s">
        <v>1111</v>
      </c>
      <c r="C273" s="88" t="s">
        <v>1113</v>
      </c>
      <c r="D273" s="88" t="s">
        <v>505</v>
      </c>
      <c r="E273" s="87">
        <v>30379</v>
      </c>
      <c r="F273" s="87">
        <v>30379</v>
      </c>
      <c r="G273" s="86">
        <v>30379</v>
      </c>
    </row>
    <row r="274" spans="1:7" outlineLevel="6" x14ac:dyDescent="0.25">
      <c r="A274" s="89" t="s">
        <v>411</v>
      </c>
      <c r="B274" s="88" t="s">
        <v>1111</v>
      </c>
      <c r="C274" s="88" t="s">
        <v>1113</v>
      </c>
      <c r="D274" s="88" t="s">
        <v>408</v>
      </c>
      <c r="E274" s="87">
        <v>3047885</v>
      </c>
      <c r="F274" s="87">
        <v>3047885</v>
      </c>
      <c r="G274" s="86">
        <v>3047885</v>
      </c>
    </row>
    <row r="275" spans="1:7" outlineLevel="5" x14ac:dyDescent="0.25">
      <c r="A275" s="93" t="s">
        <v>1112</v>
      </c>
      <c r="B275" s="92" t="s">
        <v>1111</v>
      </c>
      <c r="C275" s="92" t="s">
        <v>1110</v>
      </c>
      <c r="D275" s="92"/>
      <c r="E275" s="91">
        <v>1199620.33</v>
      </c>
      <c r="F275" s="91">
        <v>1443916.37</v>
      </c>
      <c r="G275" s="90">
        <v>1443916.37</v>
      </c>
    </row>
    <row r="276" spans="1:7" outlineLevel="6" x14ac:dyDescent="0.25">
      <c r="A276" s="89" t="s">
        <v>411</v>
      </c>
      <c r="B276" s="88" t="s">
        <v>1111</v>
      </c>
      <c r="C276" s="88" t="s">
        <v>1110</v>
      </c>
      <c r="D276" s="88" t="s">
        <v>408</v>
      </c>
      <c r="E276" s="87">
        <v>1199620.33</v>
      </c>
      <c r="F276" s="87">
        <v>1443916.37</v>
      </c>
      <c r="G276" s="86">
        <v>1443916.37</v>
      </c>
    </row>
    <row r="277" spans="1:7" outlineLevel="1" x14ac:dyDescent="0.25">
      <c r="A277" s="109" t="s">
        <v>1109</v>
      </c>
      <c r="B277" s="108" t="s">
        <v>1107</v>
      </c>
      <c r="C277" s="108"/>
      <c r="D277" s="108"/>
      <c r="E277" s="107">
        <v>17921856.510000002</v>
      </c>
      <c r="F277" s="107">
        <v>0</v>
      </c>
      <c r="G277" s="106">
        <v>0</v>
      </c>
    </row>
    <row r="278" spans="1:7" ht="25.5" outlineLevel="2" x14ac:dyDescent="0.25">
      <c r="A278" s="105" t="s">
        <v>428</v>
      </c>
      <c r="B278" s="104" t="s">
        <v>1107</v>
      </c>
      <c r="C278" s="104" t="s">
        <v>427</v>
      </c>
      <c r="D278" s="104"/>
      <c r="E278" s="103">
        <v>17921856.510000002</v>
      </c>
      <c r="F278" s="103">
        <v>0</v>
      </c>
      <c r="G278" s="102">
        <v>0</v>
      </c>
    </row>
    <row r="279" spans="1:7" ht="25.5" outlineLevel="3" x14ac:dyDescent="0.25">
      <c r="A279" s="101" t="s">
        <v>426</v>
      </c>
      <c r="B279" s="100" t="s">
        <v>1107</v>
      </c>
      <c r="C279" s="100" t="s">
        <v>425</v>
      </c>
      <c r="D279" s="100"/>
      <c r="E279" s="99">
        <v>17921856.510000002</v>
      </c>
      <c r="F279" s="99">
        <v>0</v>
      </c>
      <c r="G279" s="98">
        <v>0</v>
      </c>
    </row>
    <row r="280" spans="1:7" ht="38.25" outlineLevel="4" x14ac:dyDescent="0.25">
      <c r="A280" s="97" t="s">
        <v>424</v>
      </c>
      <c r="B280" s="96" t="s">
        <v>1107</v>
      </c>
      <c r="C280" s="96" t="s">
        <v>423</v>
      </c>
      <c r="D280" s="96"/>
      <c r="E280" s="95">
        <v>17921856.510000002</v>
      </c>
      <c r="F280" s="95">
        <v>0</v>
      </c>
      <c r="G280" s="94">
        <v>0</v>
      </c>
    </row>
    <row r="281" spans="1:7" ht="38.25" outlineLevel="5" x14ac:dyDescent="0.25">
      <c r="A281" s="93" t="s">
        <v>1108</v>
      </c>
      <c r="B281" s="92" t="s">
        <v>1107</v>
      </c>
      <c r="C281" s="92" t="s">
        <v>1106</v>
      </c>
      <c r="D281" s="92"/>
      <c r="E281" s="91">
        <v>17921856.510000002</v>
      </c>
      <c r="F281" s="91">
        <v>0</v>
      </c>
      <c r="G281" s="90">
        <v>0</v>
      </c>
    </row>
    <row r="282" spans="1:7" outlineLevel="6" x14ac:dyDescent="0.25">
      <c r="A282" s="89" t="s">
        <v>333</v>
      </c>
      <c r="B282" s="88" t="s">
        <v>1107</v>
      </c>
      <c r="C282" s="88" t="s">
        <v>1106</v>
      </c>
      <c r="D282" s="88" t="s">
        <v>330</v>
      </c>
      <c r="E282" s="87">
        <v>17921856.510000002</v>
      </c>
      <c r="F282" s="87">
        <v>0</v>
      </c>
      <c r="G282" s="86">
        <v>0</v>
      </c>
    </row>
    <row r="283" spans="1:7" outlineLevel="1" x14ac:dyDescent="0.25">
      <c r="A283" s="109" t="s">
        <v>1105</v>
      </c>
      <c r="B283" s="108" t="s">
        <v>1078</v>
      </c>
      <c r="C283" s="108"/>
      <c r="D283" s="108"/>
      <c r="E283" s="107">
        <v>156243215.41999999</v>
      </c>
      <c r="F283" s="107">
        <v>196392530.44999999</v>
      </c>
      <c r="G283" s="106">
        <v>98306530.450000003</v>
      </c>
    </row>
    <row r="284" spans="1:7" ht="25.5" outlineLevel="2" x14ac:dyDescent="0.25">
      <c r="A284" s="105" t="s">
        <v>882</v>
      </c>
      <c r="B284" s="104" t="s">
        <v>1078</v>
      </c>
      <c r="C284" s="104" t="s">
        <v>881</v>
      </c>
      <c r="D284" s="104"/>
      <c r="E284" s="103">
        <v>818071</v>
      </c>
      <c r="F284" s="103">
        <v>0</v>
      </c>
      <c r="G284" s="102">
        <v>0</v>
      </c>
    </row>
    <row r="285" spans="1:7" outlineLevel="3" x14ac:dyDescent="0.25">
      <c r="A285" s="101" t="s">
        <v>880</v>
      </c>
      <c r="B285" s="100" t="s">
        <v>1078</v>
      </c>
      <c r="C285" s="100" t="s">
        <v>879</v>
      </c>
      <c r="D285" s="100"/>
      <c r="E285" s="99">
        <v>818071</v>
      </c>
      <c r="F285" s="99">
        <v>0</v>
      </c>
      <c r="G285" s="98">
        <v>0</v>
      </c>
    </row>
    <row r="286" spans="1:7" ht="25.5" outlineLevel="4" x14ac:dyDescent="0.25">
      <c r="A286" s="97" t="s">
        <v>878</v>
      </c>
      <c r="B286" s="96" t="s">
        <v>1078</v>
      </c>
      <c r="C286" s="96" t="s">
        <v>877</v>
      </c>
      <c r="D286" s="96"/>
      <c r="E286" s="95">
        <v>818071</v>
      </c>
      <c r="F286" s="95">
        <v>0</v>
      </c>
      <c r="G286" s="94">
        <v>0</v>
      </c>
    </row>
    <row r="287" spans="1:7" ht="38.25" outlineLevel="5" x14ac:dyDescent="0.25">
      <c r="A287" s="93" t="s">
        <v>310</v>
      </c>
      <c r="B287" s="92" t="s">
        <v>1078</v>
      </c>
      <c r="C287" s="92" t="s">
        <v>1104</v>
      </c>
      <c r="D287" s="92"/>
      <c r="E287" s="91">
        <v>818071</v>
      </c>
      <c r="F287" s="91">
        <v>0</v>
      </c>
      <c r="G287" s="90">
        <v>0</v>
      </c>
    </row>
    <row r="288" spans="1:7" outlineLevel="6" x14ac:dyDescent="0.25">
      <c r="A288" s="89" t="s">
        <v>411</v>
      </c>
      <c r="B288" s="88" t="s">
        <v>1078</v>
      </c>
      <c r="C288" s="88" t="s">
        <v>1104</v>
      </c>
      <c r="D288" s="88" t="s">
        <v>408</v>
      </c>
      <c r="E288" s="87">
        <v>818071</v>
      </c>
      <c r="F288" s="87">
        <v>0</v>
      </c>
      <c r="G288" s="86">
        <v>0</v>
      </c>
    </row>
    <row r="289" spans="1:7" ht="25.5" outlineLevel="2" x14ac:dyDescent="0.25">
      <c r="A289" s="105" t="s">
        <v>428</v>
      </c>
      <c r="B289" s="104" t="s">
        <v>1078</v>
      </c>
      <c r="C289" s="104" t="s">
        <v>427</v>
      </c>
      <c r="D289" s="104"/>
      <c r="E289" s="103">
        <v>155425144.41999999</v>
      </c>
      <c r="F289" s="103">
        <v>196392530.44999999</v>
      </c>
      <c r="G289" s="102">
        <v>98306530.450000003</v>
      </c>
    </row>
    <row r="290" spans="1:7" ht="38.25" outlineLevel="3" x14ac:dyDescent="0.25">
      <c r="A290" s="101" t="s">
        <v>950</v>
      </c>
      <c r="B290" s="100" t="s">
        <v>1078</v>
      </c>
      <c r="C290" s="100" t="s">
        <v>949</v>
      </c>
      <c r="D290" s="100"/>
      <c r="E290" s="99">
        <v>155425144.41999999</v>
      </c>
      <c r="F290" s="99">
        <v>196392530.44999999</v>
      </c>
      <c r="G290" s="98">
        <v>98306530.450000003</v>
      </c>
    </row>
    <row r="291" spans="1:7" ht="25.5" outlineLevel="4" x14ac:dyDescent="0.25">
      <c r="A291" s="97" t="s">
        <v>1103</v>
      </c>
      <c r="B291" s="96" t="s">
        <v>1078</v>
      </c>
      <c r="C291" s="96" t="s">
        <v>1102</v>
      </c>
      <c r="D291" s="96"/>
      <c r="E291" s="95">
        <v>95576924.120000005</v>
      </c>
      <c r="F291" s="95">
        <v>41115799.229999997</v>
      </c>
      <c r="G291" s="94">
        <v>41115799.229999997</v>
      </c>
    </row>
    <row r="292" spans="1:7" outlineLevel="5" x14ac:dyDescent="0.25">
      <c r="A292" s="93" t="s">
        <v>1101</v>
      </c>
      <c r="B292" s="92" t="s">
        <v>1078</v>
      </c>
      <c r="C292" s="92" t="s">
        <v>1100</v>
      </c>
      <c r="D292" s="92"/>
      <c r="E292" s="91">
        <v>15227931.1</v>
      </c>
      <c r="F292" s="91">
        <v>1249130.93</v>
      </c>
      <c r="G292" s="90">
        <v>1249130.93</v>
      </c>
    </row>
    <row r="293" spans="1:7" outlineLevel="6" x14ac:dyDescent="0.25">
      <c r="A293" s="89" t="s">
        <v>411</v>
      </c>
      <c r="B293" s="88" t="s">
        <v>1078</v>
      </c>
      <c r="C293" s="88" t="s">
        <v>1100</v>
      </c>
      <c r="D293" s="88" t="s">
        <v>408</v>
      </c>
      <c r="E293" s="87">
        <v>14531692.140000001</v>
      </c>
      <c r="F293" s="87">
        <v>1249130.93</v>
      </c>
      <c r="G293" s="86">
        <v>1249130.93</v>
      </c>
    </row>
    <row r="294" spans="1:7" outlineLevel="6" x14ac:dyDescent="0.25">
      <c r="A294" s="89" t="s">
        <v>463</v>
      </c>
      <c r="B294" s="88" t="s">
        <v>1078</v>
      </c>
      <c r="C294" s="88" t="s">
        <v>1100</v>
      </c>
      <c r="D294" s="88" t="s">
        <v>461</v>
      </c>
      <c r="E294" s="87">
        <v>696238.96</v>
      </c>
      <c r="F294" s="87">
        <v>0</v>
      </c>
      <c r="G294" s="86">
        <v>0</v>
      </c>
    </row>
    <row r="295" spans="1:7" ht="38.25" outlineLevel="5" x14ac:dyDescent="0.25">
      <c r="A295" s="93" t="s">
        <v>1099</v>
      </c>
      <c r="B295" s="92" t="s">
        <v>1078</v>
      </c>
      <c r="C295" s="92" t="s">
        <v>1098</v>
      </c>
      <c r="D295" s="92"/>
      <c r="E295" s="91">
        <v>28141177.629999999</v>
      </c>
      <c r="F295" s="91">
        <v>23920000.98</v>
      </c>
      <c r="G295" s="90">
        <v>23920000.98</v>
      </c>
    </row>
    <row r="296" spans="1:7" outlineLevel="6" x14ac:dyDescent="0.25">
      <c r="A296" s="89" t="s">
        <v>411</v>
      </c>
      <c r="B296" s="88" t="s">
        <v>1078</v>
      </c>
      <c r="C296" s="88" t="s">
        <v>1098</v>
      </c>
      <c r="D296" s="88" t="s">
        <v>408</v>
      </c>
      <c r="E296" s="87">
        <v>28141177.629999999</v>
      </c>
      <c r="F296" s="87">
        <v>23920000.98</v>
      </c>
      <c r="G296" s="86">
        <v>23920000.98</v>
      </c>
    </row>
    <row r="297" spans="1:7" ht="38.25" outlineLevel="5" x14ac:dyDescent="0.25">
      <c r="A297" s="93" t="s">
        <v>1097</v>
      </c>
      <c r="B297" s="92" t="s">
        <v>1078</v>
      </c>
      <c r="C297" s="92" t="s">
        <v>1096</v>
      </c>
      <c r="D297" s="92"/>
      <c r="E297" s="91">
        <v>30000000</v>
      </c>
      <c r="F297" s="91">
        <v>0</v>
      </c>
      <c r="G297" s="90">
        <v>0</v>
      </c>
    </row>
    <row r="298" spans="1:7" outlineLevel="6" x14ac:dyDescent="0.25">
      <c r="A298" s="89" t="s">
        <v>463</v>
      </c>
      <c r="B298" s="88" t="s">
        <v>1078</v>
      </c>
      <c r="C298" s="88" t="s">
        <v>1096</v>
      </c>
      <c r="D298" s="88" t="s">
        <v>461</v>
      </c>
      <c r="E298" s="87">
        <v>30000000</v>
      </c>
      <c r="F298" s="87">
        <v>0</v>
      </c>
      <c r="G298" s="86">
        <v>0</v>
      </c>
    </row>
    <row r="299" spans="1:7" ht="51" outlineLevel="5" x14ac:dyDescent="0.25">
      <c r="A299" s="93" t="s">
        <v>238</v>
      </c>
      <c r="B299" s="92" t="s">
        <v>1078</v>
      </c>
      <c r="C299" s="92" t="s">
        <v>1095</v>
      </c>
      <c r="D299" s="92"/>
      <c r="E299" s="91">
        <v>1886400</v>
      </c>
      <c r="F299" s="91">
        <v>0</v>
      </c>
      <c r="G299" s="90">
        <v>0</v>
      </c>
    </row>
    <row r="300" spans="1:7" outlineLevel="6" x14ac:dyDescent="0.25">
      <c r="A300" s="89" t="s">
        <v>411</v>
      </c>
      <c r="B300" s="88" t="s">
        <v>1078</v>
      </c>
      <c r="C300" s="88" t="s">
        <v>1095</v>
      </c>
      <c r="D300" s="88" t="s">
        <v>408</v>
      </c>
      <c r="E300" s="87">
        <v>1886400</v>
      </c>
      <c r="F300" s="87">
        <v>0</v>
      </c>
      <c r="G300" s="86">
        <v>0</v>
      </c>
    </row>
    <row r="301" spans="1:7" ht="38.25" outlineLevel="5" x14ac:dyDescent="0.25">
      <c r="A301" s="93" t="s">
        <v>1094</v>
      </c>
      <c r="B301" s="92" t="s">
        <v>1078</v>
      </c>
      <c r="C301" s="92" t="s">
        <v>1093</v>
      </c>
      <c r="D301" s="92"/>
      <c r="E301" s="91">
        <v>18760785.09</v>
      </c>
      <c r="F301" s="91">
        <v>15946667.32</v>
      </c>
      <c r="G301" s="90">
        <v>15946667.32</v>
      </c>
    </row>
    <row r="302" spans="1:7" outlineLevel="6" x14ac:dyDescent="0.25">
      <c r="A302" s="89" t="s">
        <v>411</v>
      </c>
      <c r="B302" s="88" t="s">
        <v>1078</v>
      </c>
      <c r="C302" s="88" t="s">
        <v>1093</v>
      </c>
      <c r="D302" s="88" t="s">
        <v>408</v>
      </c>
      <c r="E302" s="87">
        <v>18760785.09</v>
      </c>
      <c r="F302" s="87">
        <v>15946667.32</v>
      </c>
      <c r="G302" s="86">
        <v>15946667.32</v>
      </c>
    </row>
    <row r="303" spans="1:7" ht="38.25" outlineLevel="5" x14ac:dyDescent="0.25">
      <c r="A303" s="93" t="s">
        <v>1092</v>
      </c>
      <c r="B303" s="92" t="s">
        <v>1078</v>
      </c>
      <c r="C303" s="92" t="s">
        <v>1091</v>
      </c>
      <c r="D303" s="92"/>
      <c r="E303" s="91">
        <v>303030.3</v>
      </c>
      <c r="F303" s="91">
        <v>0</v>
      </c>
      <c r="G303" s="90">
        <v>0</v>
      </c>
    </row>
    <row r="304" spans="1:7" outlineLevel="6" x14ac:dyDescent="0.25">
      <c r="A304" s="89" t="s">
        <v>463</v>
      </c>
      <c r="B304" s="88" t="s">
        <v>1078</v>
      </c>
      <c r="C304" s="88" t="s">
        <v>1091</v>
      </c>
      <c r="D304" s="88" t="s">
        <v>461</v>
      </c>
      <c r="E304" s="87">
        <v>303030.3</v>
      </c>
      <c r="F304" s="87">
        <v>0</v>
      </c>
      <c r="G304" s="86">
        <v>0</v>
      </c>
    </row>
    <row r="305" spans="1:7" ht="51" outlineLevel="5" x14ac:dyDescent="0.25">
      <c r="A305" s="93" t="s">
        <v>1090</v>
      </c>
      <c r="B305" s="92" t="s">
        <v>1078</v>
      </c>
      <c r="C305" s="92" t="s">
        <v>1089</v>
      </c>
      <c r="D305" s="92"/>
      <c r="E305" s="91">
        <v>1257600</v>
      </c>
      <c r="F305" s="91">
        <v>0</v>
      </c>
      <c r="G305" s="90">
        <v>0</v>
      </c>
    </row>
    <row r="306" spans="1:7" outlineLevel="6" x14ac:dyDescent="0.25">
      <c r="A306" s="89" t="s">
        <v>411</v>
      </c>
      <c r="B306" s="88" t="s">
        <v>1078</v>
      </c>
      <c r="C306" s="88" t="s">
        <v>1089</v>
      </c>
      <c r="D306" s="88" t="s">
        <v>408</v>
      </c>
      <c r="E306" s="87">
        <v>1257600</v>
      </c>
      <c r="F306" s="87">
        <v>0</v>
      </c>
      <c r="G306" s="86">
        <v>0</v>
      </c>
    </row>
    <row r="307" spans="1:7" ht="25.5" outlineLevel="4" x14ac:dyDescent="0.25">
      <c r="A307" s="97" t="s">
        <v>948</v>
      </c>
      <c r="B307" s="96" t="s">
        <v>1078</v>
      </c>
      <c r="C307" s="96" t="s">
        <v>947</v>
      </c>
      <c r="D307" s="96"/>
      <c r="E307" s="95">
        <v>59848220.299999997</v>
      </c>
      <c r="F307" s="95">
        <v>57190731.219999999</v>
      </c>
      <c r="G307" s="94">
        <v>57190731.219999999</v>
      </c>
    </row>
    <row r="308" spans="1:7" outlineLevel="5" x14ac:dyDescent="0.25">
      <c r="A308" s="93" t="s">
        <v>1088</v>
      </c>
      <c r="B308" s="92" t="s">
        <v>1078</v>
      </c>
      <c r="C308" s="92" t="s">
        <v>1087</v>
      </c>
      <c r="D308" s="92"/>
      <c r="E308" s="91">
        <v>57136317.799999997</v>
      </c>
      <c r="F308" s="91">
        <v>55690731.219999999</v>
      </c>
      <c r="G308" s="90">
        <v>55690731.219999999</v>
      </c>
    </row>
    <row r="309" spans="1:7" outlineLevel="6" x14ac:dyDescent="0.25">
      <c r="A309" s="89" t="s">
        <v>411</v>
      </c>
      <c r="B309" s="88" t="s">
        <v>1078</v>
      </c>
      <c r="C309" s="88" t="s">
        <v>1087</v>
      </c>
      <c r="D309" s="88" t="s">
        <v>408</v>
      </c>
      <c r="E309" s="87">
        <v>57136317.799999997</v>
      </c>
      <c r="F309" s="87">
        <v>55690731.219999999</v>
      </c>
      <c r="G309" s="86">
        <v>55690731.219999999</v>
      </c>
    </row>
    <row r="310" spans="1:7" ht="25.5" outlineLevel="5" x14ac:dyDescent="0.25">
      <c r="A310" s="93" t="s">
        <v>1086</v>
      </c>
      <c r="B310" s="92" t="s">
        <v>1078</v>
      </c>
      <c r="C310" s="92" t="s">
        <v>1085</v>
      </c>
      <c r="D310" s="92"/>
      <c r="E310" s="91">
        <v>2286306.25</v>
      </c>
      <c r="F310" s="91">
        <v>1500000</v>
      </c>
      <c r="G310" s="90">
        <v>1500000</v>
      </c>
    </row>
    <row r="311" spans="1:7" outlineLevel="6" x14ac:dyDescent="0.25">
      <c r="A311" s="89" t="s">
        <v>411</v>
      </c>
      <c r="B311" s="88" t="s">
        <v>1078</v>
      </c>
      <c r="C311" s="88" t="s">
        <v>1085</v>
      </c>
      <c r="D311" s="88" t="s">
        <v>408</v>
      </c>
      <c r="E311" s="87">
        <v>2286306.25</v>
      </c>
      <c r="F311" s="87">
        <v>1500000</v>
      </c>
      <c r="G311" s="86">
        <v>1500000</v>
      </c>
    </row>
    <row r="312" spans="1:7" ht="38.25" outlineLevel="5" x14ac:dyDescent="0.25">
      <c r="A312" s="93" t="s">
        <v>1084</v>
      </c>
      <c r="B312" s="92" t="s">
        <v>1078</v>
      </c>
      <c r="C312" s="92" t="s">
        <v>1083</v>
      </c>
      <c r="D312" s="92"/>
      <c r="E312" s="91">
        <v>425596.25</v>
      </c>
      <c r="F312" s="91">
        <v>0</v>
      </c>
      <c r="G312" s="90">
        <v>0</v>
      </c>
    </row>
    <row r="313" spans="1:7" outlineLevel="6" x14ac:dyDescent="0.25">
      <c r="A313" s="89" t="s">
        <v>411</v>
      </c>
      <c r="B313" s="88" t="s">
        <v>1078</v>
      </c>
      <c r="C313" s="88" t="s">
        <v>1083</v>
      </c>
      <c r="D313" s="88" t="s">
        <v>408</v>
      </c>
      <c r="E313" s="87">
        <v>425596.25</v>
      </c>
      <c r="F313" s="87">
        <v>0</v>
      </c>
      <c r="G313" s="86">
        <v>0</v>
      </c>
    </row>
    <row r="314" spans="1:7" outlineLevel="4" x14ac:dyDescent="0.25">
      <c r="A314" s="97" t="s">
        <v>1082</v>
      </c>
      <c r="B314" s="96" t="s">
        <v>1078</v>
      </c>
      <c r="C314" s="96" t="s">
        <v>1081</v>
      </c>
      <c r="D314" s="96"/>
      <c r="E314" s="95">
        <v>0</v>
      </c>
      <c r="F314" s="95">
        <v>98086000</v>
      </c>
      <c r="G314" s="94">
        <v>0</v>
      </c>
    </row>
    <row r="315" spans="1:7" ht="38.25" outlineLevel="5" x14ac:dyDescent="0.25">
      <c r="A315" s="93" t="s">
        <v>312</v>
      </c>
      <c r="B315" s="92" t="s">
        <v>1078</v>
      </c>
      <c r="C315" s="92" t="s">
        <v>1080</v>
      </c>
      <c r="D315" s="92"/>
      <c r="E315" s="91">
        <v>0</v>
      </c>
      <c r="F315" s="91">
        <v>88277400</v>
      </c>
      <c r="G315" s="90">
        <v>0</v>
      </c>
    </row>
    <row r="316" spans="1:7" outlineLevel="6" x14ac:dyDescent="0.25">
      <c r="A316" s="89" t="s">
        <v>411</v>
      </c>
      <c r="B316" s="88" t="s">
        <v>1078</v>
      </c>
      <c r="C316" s="88" t="s">
        <v>1080</v>
      </c>
      <c r="D316" s="88" t="s">
        <v>408</v>
      </c>
      <c r="E316" s="87">
        <v>0</v>
      </c>
      <c r="F316" s="87">
        <v>88277400</v>
      </c>
      <c r="G316" s="86">
        <v>0</v>
      </c>
    </row>
    <row r="317" spans="1:7" ht="38.25" outlineLevel="5" x14ac:dyDescent="0.25">
      <c r="A317" s="93" t="s">
        <v>1079</v>
      </c>
      <c r="B317" s="92" t="s">
        <v>1078</v>
      </c>
      <c r="C317" s="92" t="s">
        <v>1077</v>
      </c>
      <c r="D317" s="92"/>
      <c r="E317" s="91">
        <v>0</v>
      </c>
      <c r="F317" s="91">
        <v>9808600</v>
      </c>
      <c r="G317" s="90">
        <v>0</v>
      </c>
    </row>
    <row r="318" spans="1:7" outlineLevel="6" x14ac:dyDescent="0.25">
      <c r="A318" s="89" t="s">
        <v>411</v>
      </c>
      <c r="B318" s="88" t="s">
        <v>1078</v>
      </c>
      <c r="C318" s="88" t="s">
        <v>1077</v>
      </c>
      <c r="D318" s="88" t="s">
        <v>408</v>
      </c>
      <c r="E318" s="87">
        <v>0</v>
      </c>
      <c r="F318" s="87">
        <v>9808600</v>
      </c>
      <c r="G318" s="86">
        <v>0</v>
      </c>
    </row>
    <row r="319" spans="1:7" outlineLevel="1" x14ac:dyDescent="0.25">
      <c r="A319" s="109" t="s">
        <v>1076</v>
      </c>
      <c r="B319" s="108" t="s">
        <v>1072</v>
      </c>
      <c r="C319" s="108"/>
      <c r="D319" s="108"/>
      <c r="E319" s="107">
        <v>38548</v>
      </c>
      <c r="F319" s="107">
        <v>38548</v>
      </c>
      <c r="G319" s="106">
        <v>38548</v>
      </c>
    </row>
    <row r="320" spans="1:7" ht="25.5" outlineLevel="2" x14ac:dyDescent="0.25">
      <c r="A320" s="105" t="s">
        <v>524</v>
      </c>
      <c r="B320" s="104" t="s">
        <v>1072</v>
      </c>
      <c r="C320" s="104" t="s">
        <v>523</v>
      </c>
      <c r="D320" s="104"/>
      <c r="E320" s="103">
        <v>38548</v>
      </c>
      <c r="F320" s="103">
        <v>38548</v>
      </c>
      <c r="G320" s="102">
        <v>38548</v>
      </c>
    </row>
    <row r="321" spans="1:7" ht="25.5" outlineLevel="5" x14ac:dyDescent="0.25">
      <c r="A321" s="93" t="s">
        <v>1075</v>
      </c>
      <c r="B321" s="92" t="s">
        <v>1072</v>
      </c>
      <c r="C321" s="92" t="s">
        <v>1074</v>
      </c>
      <c r="D321" s="92"/>
      <c r="E321" s="91">
        <v>23128.799999999999</v>
      </c>
      <c r="F321" s="91">
        <v>23128.799999999999</v>
      </c>
      <c r="G321" s="90">
        <v>23128.799999999999</v>
      </c>
    </row>
    <row r="322" spans="1:7" outlineLevel="6" x14ac:dyDescent="0.25">
      <c r="A322" s="89" t="s">
        <v>411</v>
      </c>
      <c r="B322" s="88" t="s">
        <v>1072</v>
      </c>
      <c r="C322" s="88" t="s">
        <v>1074</v>
      </c>
      <c r="D322" s="88" t="s">
        <v>408</v>
      </c>
      <c r="E322" s="87">
        <v>23128.799999999999</v>
      </c>
      <c r="F322" s="87">
        <v>23128.799999999999</v>
      </c>
      <c r="G322" s="86">
        <v>23128.799999999999</v>
      </c>
    </row>
    <row r="323" spans="1:7" ht="25.5" outlineLevel="5" x14ac:dyDescent="0.25">
      <c r="A323" s="93" t="s">
        <v>1073</v>
      </c>
      <c r="B323" s="92" t="s">
        <v>1072</v>
      </c>
      <c r="C323" s="92" t="s">
        <v>1071</v>
      </c>
      <c r="D323" s="92"/>
      <c r="E323" s="91">
        <v>15419.2</v>
      </c>
      <c r="F323" s="91">
        <v>15419.2</v>
      </c>
      <c r="G323" s="90">
        <v>15419.2</v>
      </c>
    </row>
    <row r="324" spans="1:7" outlineLevel="6" x14ac:dyDescent="0.25">
      <c r="A324" s="89" t="s">
        <v>411</v>
      </c>
      <c r="B324" s="88" t="s">
        <v>1072</v>
      </c>
      <c r="C324" s="88" t="s">
        <v>1071</v>
      </c>
      <c r="D324" s="88" t="s">
        <v>408</v>
      </c>
      <c r="E324" s="87">
        <v>15419.2</v>
      </c>
      <c r="F324" s="87">
        <v>15419.2</v>
      </c>
      <c r="G324" s="86">
        <v>15419.2</v>
      </c>
    </row>
    <row r="325" spans="1:7" outlineLevel="1" x14ac:dyDescent="0.25">
      <c r="A325" s="109" t="s">
        <v>1070</v>
      </c>
      <c r="B325" s="108" t="s">
        <v>1047</v>
      </c>
      <c r="C325" s="108"/>
      <c r="D325" s="108"/>
      <c r="E325" s="107">
        <v>32583220.949999999</v>
      </c>
      <c r="F325" s="107">
        <v>13383802.279999999</v>
      </c>
      <c r="G325" s="106">
        <v>13389321.859999999</v>
      </c>
    </row>
    <row r="326" spans="1:7" ht="25.5" outlineLevel="2" x14ac:dyDescent="0.25">
      <c r="A326" s="105" t="s">
        <v>452</v>
      </c>
      <c r="B326" s="104" t="s">
        <v>1047</v>
      </c>
      <c r="C326" s="104" t="s">
        <v>451</v>
      </c>
      <c r="D326" s="104"/>
      <c r="E326" s="103">
        <v>19630900.949999999</v>
      </c>
      <c r="F326" s="103">
        <v>13383802.279999999</v>
      </c>
      <c r="G326" s="102">
        <v>13389321.859999999</v>
      </c>
    </row>
    <row r="327" spans="1:7" outlineLevel="3" x14ac:dyDescent="0.25">
      <c r="A327" s="101" t="s">
        <v>1069</v>
      </c>
      <c r="B327" s="100" t="s">
        <v>1047</v>
      </c>
      <c r="C327" s="100" t="s">
        <v>1068</v>
      </c>
      <c r="D327" s="100"/>
      <c r="E327" s="99">
        <v>429365.35</v>
      </c>
      <c r="F327" s="99">
        <v>57381.67</v>
      </c>
      <c r="G327" s="98">
        <v>57381.67</v>
      </c>
    </row>
    <row r="328" spans="1:7" outlineLevel="4" x14ac:dyDescent="0.25">
      <c r="A328" s="97" t="s">
        <v>1067</v>
      </c>
      <c r="B328" s="96" t="s">
        <v>1047</v>
      </c>
      <c r="C328" s="96" t="s">
        <v>1066</v>
      </c>
      <c r="D328" s="96"/>
      <c r="E328" s="95">
        <v>429365.35</v>
      </c>
      <c r="F328" s="95">
        <v>57381.67</v>
      </c>
      <c r="G328" s="94">
        <v>57381.67</v>
      </c>
    </row>
    <row r="329" spans="1:7" ht="25.5" outlineLevel="5" x14ac:dyDescent="0.25">
      <c r="A329" s="93" t="s">
        <v>1065</v>
      </c>
      <c r="B329" s="92" t="s">
        <v>1047</v>
      </c>
      <c r="C329" s="92" t="s">
        <v>1064</v>
      </c>
      <c r="D329" s="92"/>
      <c r="E329" s="91">
        <v>57381.67</v>
      </c>
      <c r="F329" s="91">
        <v>57381.67</v>
      </c>
      <c r="G329" s="90">
        <v>57381.67</v>
      </c>
    </row>
    <row r="330" spans="1:7" outlineLevel="6" x14ac:dyDescent="0.25">
      <c r="A330" s="89" t="s">
        <v>411</v>
      </c>
      <c r="B330" s="88" t="s">
        <v>1047</v>
      </c>
      <c r="C330" s="88" t="s">
        <v>1064</v>
      </c>
      <c r="D330" s="88" t="s">
        <v>408</v>
      </c>
      <c r="E330" s="87">
        <v>57381.67</v>
      </c>
      <c r="F330" s="87">
        <v>57381.67</v>
      </c>
      <c r="G330" s="86">
        <v>57381.67</v>
      </c>
    </row>
    <row r="331" spans="1:7" ht="25.5" outlineLevel="5" x14ac:dyDescent="0.25">
      <c r="A331" s="93" t="s">
        <v>1063</v>
      </c>
      <c r="B331" s="92" t="s">
        <v>1047</v>
      </c>
      <c r="C331" s="92" t="s">
        <v>1062</v>
      </c>
      <c r="D331" s="92"/>
      <c r="E331" s="91">
        <v>371983.68</v>
      </c>
      <c r="F331" s="91">
        <v>0</v>
      </c>
      <c r="G331" s="90">
        <v>0</v>
      </c>
    </row>
    <row r="332" spans="1:7" outlineLevel="6" x14ac:dyDescent="0.25">
      <c r="A332" s="89" t="s">
        <v>411</v>
      </c>
      <c r="B332" s="88" t="s">
        <v>1047</v>
      </c>
      <c r="C332" s="88" t="s">
        <v>1062</v>
      </c>
      <c r="D332" s="88" t="s">
        <v>408</v>
      </c>
      <c r="E332" s="87">
        <v>287446.68</v>
      </c>
      <c r="F332" s="87">
        <v>0</v>
      </c>
      <c r="G332" s="86">
        <v>0</v>
      </c>
    </row>
    <row r="333" spans="1:7" outlineLevel="6" x14ac:dyDescent="0.25">
      <c r="A333" s="89" t="s">
        <v>333</v>
      </c>
      <c r="B333" s="88" t="s">
        <v>1047</v>
      </c>
      <c r="C333" s="88" t="s">
        <v>1062</v>
      </c>
      <c r="D333" s="88" t="s">
        <v>330</v>
      </c>
      <c r="E333" s="87">
        <v>84537</v>
      </c>
      <c r="F333" s="87">
        <v>0</v>
      </c>
      <c r="G333" s="86">
        <v>0</v>
      </c>
    </row>
    <row r="334" spans="1:7" outlineLevel="3" x14ac:dyDescent="0.25">
      <c r="A334" s="101" t="s">
        <v>450</v>
      </c>
      <c r="B334" s="100" t="s">
        <v>1047</v>
      </c>
      <c r="C334" s="100" t="s">
        <v>449</v>
      </c>
      <c r="D334" s="100"/>
      <c r="E334" s="99">
        <v>12246394.32</v>
      </c>
      <c r="F334" s="99">
        <v>6684994.7199999997</v>
      </c>
      <c r="G334" s="98">
        <v>6684994.7199999997</v>
      </c>
    </row>
    <row r="335" spans="1:7" outlineLevel="4" x14ac:dyDescent="0.25">
      <c r="A335" s="97" t="s">
        <v>448</v>
      </c>
      <c r="B335" s="96" t="s">
        <v>1047</v>
      </c>
      <c r="C335" s="96" t="s">
        <v>447</v>
      </c>
      <c r="D335" s="96"/>
      <c r="E335" s="95">
        <v>12246394.32</v>
      </c>
      <c r="F335" s="95">
        <v>6684994.7199999997</v>
      </c>
      <c r="G335" s="94">
        <v>6684994.7199999997</v>
      </c>
    </row>
    <row r="336" spans="1:7" ht="25.5" outlineLevel="5" x14ac:dyDescent="0.25">
      <c r="A336" s="93" t="s">
        <v>1061</v>
      </c>
      <c r="B336" s="92" t="s">
        <v>1047</v>
      </c>
      <c r="C336" s="92" t="s">
        <v>1060</v>
      </c>
      <c r="D336" s="92"/>
      <c r="E336" s="91">
        <v>12246394.32</v>
      </c>
      <c r="F336" s="91">
        <v>6684994.7199999997</v>
      </c>
      <c r="G336" s="90">
        <v>6684994.7199999997</v>
      </c>
    </row>
    <row r="337" spans="1:7" ht="25.5" outlineLevel="6" x14ac:dyDescent="0.25">
      <c r="A337" s="89" t="s">
        <v>347</v>
      </c>
      <c r="B337" s="88" t="s">
        <v>1047</v>
      </c>
      <c r="C337" s="88" t="s">
        <v>1060</v>
      </c>
      <c r="D337" s="88" t="s">
        <v>344</v>
      </c>
      <c r="E337" s="87">
        <v>12246394.32</v>
      </c>
      <c r="F337" s="87">
        <v>6684994.7199999997</v>
      </c>
      <c r="G337" s="86">
        <v>6684994.7199999997</v>
      </c>
    </row>
    <row r="338" spans="1:7" ht="25.5" outlineLevel="3" x14ac:dyDescent="0.25">
      <c r="A338" s="101" t="s">
        <v>1059</v>
      </c>
      <c r="B338" s="100" t="s">
        <v>1047</v>
      </c>
      <c r="C338" s="100" t="s">
        <v>1058</v>
      </c>
      <c r="D338" s="100"/>
      <c r="E338" s="99">
        <v>6955141.2800000003</v>
      </c>
      <c r="F338" s="99">
        <v>6641425.8899999997</v>
      </c>
      <c r="G338" s="98">
        <v>6646945.4699999997</v>
      </c>
    </row>
    <row r="339" spans="1:7" outlineLevel="4" x14ac:dyDescent="0.25">
      <c r="A339" s="97" t="s">
        <v>1057</v>
      </c>
      <c r="B339" s="96" t="s">
        <v>1047</v>
      </c>
      <c r="C339" s="96" t="s">
        <v>1056</v>
      </c>
      <c r="D339" s="96"/>
      <c r="E339" s="95">
        <v>6955141.2800000003</v>
      </c>
      <c r="F339" s="95">
        <v>6641425.8899999997</v>
      </c>
      <c r="G339" s="94">
        <v>6646945.4699999997</v>
      </c>
    </row>
    <row r="340" spans="1:7" ht="25.5" outlineLevel="5" x14ac:dyDescent="0.25">
      <c r="A340" s="93" t="s">
        <v>366</v>
      </c>
      <c r="B340" s="92" t="s">
        <v>1047</v>
      </c>
      <c r="C340" s="92" t="s">
        <v>1055</v>
      </c>
      <c r="D340" s="92"/>
      <c r="E340" s="91">
        <v>231000</v>
      </c>
      <c r="F340" s="91">
        <v>0</v>
      </c>
      <c r="G340" s="90">
        <v>0</v>
      </c>
    </row>
    <row r="341" spans="1:7" ht="38.25" outlineLevel="6" x14ac:dyDescent="0.25">
      <c r="A341" s="89" t="s">
        <v>506</v>
      </c>
      <c r="B341" s="88" t="s">
        <v>1047</v>
      </c>
      <c r="C341" s="88" t="s">
        <v>1055</v>
      </c>
      <c r="D341" s="88" t="s">
        <v>505</v>
      </c>
      <c r="E341" s="87">
        <v>231000</v>
      </c>
      <c r="F341" s="87">
        <v>0</v>
      </c>
      <c r="G341" s="86">
        <v>0</v>
      </c>
    </row>
    <row r="342" spans="1:7" outlineLevel="5" x14ac:dyDescent="0.25">
      <c r="A342" s="93" t="s">
        <v>1054</v>
      </c>
      <c r="B342" s="92" t="s">
        <v>1047</v>
      </c>
      <c r="C342" s="92" t="s">
        <v>1053</v>
      </c>
      <c r="D342" s="92"/>
      <c r="E342" s="91">
        <v>6702245.2800000003</v>
      </c>
      <c r="F342" s="91">
        <v>6619517.8899999997</v>
      </c>
      <c r="G342" s="90">
        <v>6625138.4699999997</v>
      </c>
    </row>
    <row r="343" spans="1:7" ht="38.25" outlineLevel="6" x14ac:dyDescent="0.25">
      <c r="A343" s="89" t="s">
        <v>506</v>
      </c>
      <c r="B343" s="88" t="s">
        <v>1047</v>
      </c>
      <c r="C343" s="88" t="s">
        <v>1053</v>
      </c>
      <c r="D343" s="88" t="s">
        <v>505</v>
      </c>
      <c r="E343" s="87">
        <v>6276164.1600000001</v>
      </c>
      <c r="F343" s="87">
        <v>6276164.1600000001</v>
      </c>
      <c r="G343" s="86">
        <v>6276164.1600000001</v>
      </c>
    </row>
    <row r="344" spans="1:7" outlineLevel="6" x14ac:dyDescent="0.25">
      <c r="A344" s="89" t="s">
        <v>411</v>
      </c>
      <c r="B344" s="88" t="s">
        <v>1047</v>
      </c>
      <c r="C344" s="88" t="s">
        <v>1053</v>
      </c>
      <c r="D344" s="88" t="s">
        <v>408</v>
      </c>
      <c r="E344" s="87">
        <v>425602.12</v>
      </c>
      <c r="F344" s="87">
        <v>342874.73</v>
      </c>
      <c r="G344" s="86">
        <v>348495.31</v>
      </c>
    </row>
    <row r="345" spans="1:7" outlineLevel="6" x14ac:dyDescent="0.25">
      <c r="A345" s="89" t="s">
        <v>333</v>
      </c>
      <c r="B345" s="88" t="s">
        <v>1047</v>
      </c>
      <c r="C345" s="88" t="s">
        <v>1053</v>
      </c>
      <c r="D345" s="88" t="s">
        <v>330</v>
      </c>
      <c r="E345" s="87">
        <v>479</v>
      </c>
      <c r="F345" s="87">
        <v>479</v>
      </c>
      <c r="G345" s="86">
        <v>479</v>
      </c>
    </row>
    <row r="346" spans="1:7" ht="51" outlineLevel="5" x14ac:dyDescent="0.25">
      <c r="A346" s="93" t="s">
        <v>1052</v>
      </c>
      <c r="B346" s="92" t="s">
        <v>1047</v>
      </c>
      <c r="C346" s="92" t="s">
        <v>1051</v>
      </c>
      <c r="D346" s="92"/>
      <c r="E346" s="91">
        <v>21896</v>
      </c>
      <c r="F346" s="91">
        <v>21908</v>
      </c>
      <c r="G346" s="90">
        <v>21807</v>
      </c>
    </row>
    <row r="347" spans="1:7" ht="38.25" outlineLevel="6" x14ac:dyDescent="0.25">
      <c r="A347" s="89" t="s">
        <v>506</v>
      </c>
      <c r="B347" s="88" t="s">
        <v>1047</v>
      </c>
      <c r="C347" s="88" t="s">
        <v>1051</v>
      </c>
      <c r="D347" s="88" t="s">
        <v>505</v>
      </c>
      <c r="E347" s="87">
        <v>21896</v>
      </c>
      <c r="F347" s="87">
        <v>21908</v>
      </c>
      <c r="G347" s="86">
        <v>21807</v>
      </c>
    </row>
    <row r="348" spans="1:7" ht="25.5" outlineLevel="2" x14ac:dyDescent="0.25">
      <c r="A348" s="105" t="s">
        <v>470</v>
      </c>
      <c r="B348" s="104" t="s">
        <v>1047</v>
      </c>
      <c r="C348" s="104" t="s">
        <v>469</v>
      </c>
      <c r="D348" s="104"/>
      <c r="E348" s="103">
        <v>12952320</v>
      </c>
      <c r="F348" s="103">
        <v>0</v>
      </c>
      <c r="G348" s="102">
        <v>0</v>
      </c>
    </row>
    <row r="349" spans="1:7" ht="25.5" outlineLevel="3" x14ac:dyDescent="0.25">
      <c r="A349" s="101" t="s">
        <v>1042</v>
      </c>
      <c r="B349" s="100" t="s">
        <v>1047</v>
      </c>
      <c r="C349" s="100" t="s">
        <v>1041</v>
      </c>
      <c r="D349" s="100"/>
      <c r="E349" s="99">
        <v>12952320</v>
      </c>
      <c r="F349" s="99">
        <v>0</v>
      </c>
      <c r="G349" s="98">
        <v>0</v>
      </c>
    </row>
    <row r="350" spans="1:7" outlineLevel="4" x14ac:dyDescent="0.25">
      <c r="A350" s="97" t="s">
        <v>1050</v>
      </c>
      <c r="B350" s="96" t="s">
        <v>1047</v>
      </c>
      <c r="C350" s="96" t="s">
        <v>1049</v>
      </c>
      <c r="D350" s="96"/>
      <c r="E350" s="95">
        <v>12952320</v>
      </c>
      <c r="F350" s="95">
        <v>0</v>
      </c>
      <c r="G350" s="94">
        <v>0</v>
      </c>
    </row>
    <row r="351" spans="1:7" ht="25.5" outlineLevel="5" x14ac:dyDescent="0.25">
      <c r="A351" s="93" t="s">
        <v>1048</v>
      </c>
      <c r="B351" s="92" t="s">
        <v>1047</v>
      </c>
      <c r="C351" s="92" t="s">
        <v>1046</v>
      </c>
      <c r="D351" s="92"/>
      <c r="E351" s="91">
        <v>12952320</v>
      </c>
      <c r="F351" s="91">
        <v>0</v>
      </c>
      <c r="G351" s="90">
        <v>0</v>
      </c>
    </row>
    <row r="352" spans="1:7" outlineLevel="6" x14ac:dyDescent="0.25">
      <c r="A352" s="89" t="s">
        <v>411</v>
      </c>
      <c r="B352" s="88" t="s">
        <v>1047</v>
      </c>
      <c r="C352" s="88" t="s">
        <v>1046</v>
      </c>
      <c r="D352" s="88" t="s">
        <v>408</v>
      </c>
      <c r="E352" s="87">
        <v>12952320</v>
      </c>
      <c r="F352" s="87">
        <v>0</v>
      </c>
      <c r="G352" s="86">
        <v>0</v>
      </c>
    </row>
    <row r="353" spans="1:7" ht="15.75" thickBot="1" x14ac:dyDescent="0.3">
      <c r="A353" s="113" t="s">
        <v>1045</v>
      </c>
      <c r="B353" s="112" t="s">
        <v>1044</v>
      </c>
      <c r="C353" s="112"/>
      <c r="D353" s="112"/>
      <c r="E353" s="111">
        <v>336189155.87</v>
      </c>
      <c r="F353" s="111">
        <v>209870228.28</v>
      </c>
      <c r="G353" s="110">
        <v>190387049.27000001</v>
      </c>
    </row>
    <row r="354" spans="1:7" outlineLevel="1" x14ac:dyDescent="0.25">
      <c r="A354" s="109" t="s">
        <v>1043</v>
      </c>
      <c r="B354" s="108" t="s">
        <v>1024</v>
      </c>
      <c r="C354" s="108"/>
      <c r="D354" s="108"/>
      <c r="E354" s="107">
        <v>73526280.629999995</v>
      </c>
      <c r="F354" s="107">
        <v>73931291.129999995</v>
      </c>
      <c r="G354" s="106">
        <v>54294755.130000003</v>
      </c>
    </row>
    <row r="355" spans="1:7" ht="25.5" outlineLevel="2" x14ac:dyDescent="0.25">
      <c r="A355" s="105" t="s">
        <v>470</v>
      </c>
      <c r="B355" s="104" t="s">
        <v>1024</v>
      </c>
      <c r="C355" s="104" t="s">
        <v>469</v>
      </c>
      <c r="D355" s="104"/>
      <c r="E355" s="103">
        <v>72815424.030000001</v>
      </c>
      <c r="F355" s="103">
        <v>73931291.129999995</v>
      </c>
      <c r="G355" s="102">
        <v>54294755.130000003</v>
      </c>
    </row>
    <row r="356" spans="1:7" ht="25.5" outlineLevel="3" x14ac:dyDescent="0.25">
      <c r="A356" s="101" t="s">
        <v>1042</v>
      </c>
      <c r="B356" s="100" t="s">
        <v>1024</v>
      </c>
      <c r="C356" s="100" t="s">
        <v>1041</v>
      </c>
      <c r="D356" s="100"/>
      <c r="E356" s="99">
        <v>72815424.030000001</v>
      </c>
      <c r="F356" s="99">
        <v>54294755.130000003</v>
      </c>
      <c r="G356" s="98">
        <v>54294755.130000003</v>
      </c>
    </row>
    <row r="357" spans="1:7" outlineLevel="4" x14ac:dyDescent="0.25">
      <c r="A357" s="97" t="s">
        <v>1040</v>
      </c>
      <c r="B357" s="96" t="s">
        <v>1024</v>
      </c>
      <c r="C357" s="96" t="s">
        <v>1039</v>
      </c>
      <c r="D357" s="96"/>
      <c r="E357" s="95">
        <v>72815424.030000001</v>
      </c>
      <c r="F357" s="95">
        <v>54294755.130000003</v>
      </c>
      <c r="G357" s="94">
        <v>54294755.130000003</v>
      </c>
    </row>
    <row r="358" spans="1:7" outlineLevel="5" x14ac:dyDescent="0.25">
      <c r="A358" s="93" t="s">
        <v>1038</v>
      </c>
      <c r="B358" s="92" t="s">
        <v>1024</v>
      </c>
      <c r="C358" s="92" t="s">
        <v>1037</v>
      </c>
      <c r="D358" s="92"/>
      <c r="E358" s="91">
        <v>40414402.630000003</v>
      </c>
      <c r="F358" s="91">
        <v>31737628.73</v>
      </c>
      <c r="G358" s="90">
        <v>31737628.73</v>
      </c>
    </row>
    <row r="359" spans="1:7" outlineLevel="6" x14ac:dyDescent="0.25">
      <c r="A359" s="89" t="s">
        <v>411</v>
      </c>
      <c r="B359" s="88" t="s">
        <v>1024</v>
      </c>
      <c r="C359" s="88" t="s">
        <v>1037</v>
      </c>
      <c r="D359" s="88" t="s">
        <v>408</v>
      </c>
      <c r="E359" s="87">
        <v>38406259.93</v>
      </c>
      <c r="F359" s="87">
        <v>31737628.73</v>
      </c>
      <c r="G359" s="86">
        <v>31737628.73</v>
      </c>
    </row>
    <row r="360" spans="1:7" outlineLevel="6" x14ac:dyDescent="0.25">
      <c r="A360" s="89" t="s">
        <v>333</v>
      </c>
      <c r="B360" s="88" t="s">
        <v>1024</v>
      </c>
      <c r="C360" s="88" t="s">
        <v>1037</v>
      </c>
      <c r="D360" s="88" t="s">
        <v>330</v>
      </c>
      <c r="E360" s="87">
        <v>2008142.7</v>
      </c>
      <c r="F360" s="87">
        <v>0</v>
      </c>
      <c r="G360" s="86">
        <v>0</v>
      </c>
    </row>
    <row r="361" spans="1:7" ht="25.5" outlineLevel="5" x14ac:dyDescent="0.25">
      <c r="A361" s="93" t="s">
        <v>1036</v>
      </c>
      <c r="B361" s="92" t="s">
        <v>1024</v>
      </c>
      <c r="C361" s="92" t="s">
        <v>1035</v>
      </c>
      <c r="D361" s="92"/>
      <c r="E361" s="91">
        <v>9610340</v>
      </c>
      <c r="F361" s="91">
        <v>11344602</v>
      </c>
      <c r="G361" s="90">
        <v>11344602</v>
      </c>
    </row>
    <row r="362" spans="1:7" outlineLevel="6" x14ac:dyDescent="0.25">
      <c r="A362" s="89" t="s">
        <v>411</v>
      </c>
      <c r="B362" s="88" t="s">
        <v>1024</v>
      </c>
      <c r="C362" s="88" t="s">
        <v>1035</v>
      </c>
      <c r="D362" s="88" t="s">
        <v>408</v>
      </c>
      <c r="E362" s="87">
        <v>9610340</v>
      </c>
      <c r="F362" s="87">
        <v>11344602</v>
      </c>
      <c r="G362" s="86">
        <v>11344602</v>
      </c>
    </row>
    <row r="363" spans="1:7" outlineLevel="5" x14ac:dyDescent="0.25">
      <c r="A363" s="93" t="s">
        <v>1034</v>
      </c>
      <c r="B363" s="92" t="s">
        <v>1024</v>
      </c>
      <c r="C363" s="92" t="s">
        <v>1033</v>
      </c>
      <c r="D363" s="92"/>
      <c r="E363" s="91">
        <v>11212524.4</v>
      </c>
      <c r="F363" s="91">
        <v>11212524.4</v>
      </c>
      <c r="G363" s="90">
        <v>11212524.4</v>
      </c>
    </row>
    <row r="364" spans="1:7" outlineLevel="6" x14ac:dyDescent="0.25">
      <c r="A364" s="89" t="s">
        <v>411</v>
      </c>
      <c r="B364" s="88" t="s">
        <v>1024</v>
      </c>
      <c r="C364" s="88" t="s">
        <v>1033</v>
      </c>
      <c r="D364" s="88" t="s">
        <v>408</v>
      </c>
      <c r="E364" s="87">
        <v>11212524.4</v>
      </c>
      <c r="F364" s="87">
        <v>11212524.4</v>
      </c>
      <c r="G364" s="86">
        <v>11212524.4</v>
      </c>
    </row>
    <row r="365" spans="1:7" outlineLevel="5" x14ac:dyDescent="0.25">
      <c r="A365" s="93" t="s">
        <v>1032</v>
      </c>
      <c r="B365" s="92" t="s">
        <v>1024</v>
      </c>
      <c r="C365" s="92" t="s">
        <v>1031</v>
      </c>
      <c r="D365" s="92"/>
      <c r="E365" s="91">
        <v>11578157</v>
      </c>
      <c r="F365" s="91">
        <v>0</v>
      </c>
      <c r="G365" s="90">
        <v>0</v>
      </c>
    </row>
    <row r="366" spans="1:7" outlineLevel="6" x14ac:dyDescent="0.25">
      <c r="A366" s="89" t="s">
        <v>411</v>
      </c>
      <c r="B366" s="88" t="s">
        <v>1024</v>
      </c>
      <c r="C366" s="88" t="s">
        <v>1031</v>
      </c>
      <c r="D366" s="88" t="s">
        <v>408</v>
      </c>
      <c r="E366" s="87">
        <v>11578157</v>
      </c>
      <c r="F366" s="87">
        <v>0</v>
      </c>
      <c r="G366" s="86">
        <v>0</v>
      </c>
    </row>
    <row r="367" spans="1:7" outlineLevel="3" x14ac:dyDescent="0.25">
      <c r="A367" s="101" t="s">
        <v>1030</v>
      </c>
      <c r="B367" s="100" t="s">
        <v>1024</v>
      </c>
      <c r="C367" s="100" t="s">
        <v>1029</v>
      </c>
      <c r="D367" s="100"/>
      <c r="E367" s="99">
        <v>0</v>
      </c>
      <c r="F367" s="99">
        <v>19636536</v>
      </c>
      <c r="G367" s="98">
        <v>0</v>
      </c>
    </row>
    <row r="368" spans="1:7" outlineLevel="4" x14ac:dyDescent="0.25">
      <c r="A368" s="97" t="s">
        <v>1028</v>
      </c>
      <c r="B368" s="96" t="s">
        <v>1024</v>
      </c>
      <c r="C368" s="96" t="s">
        <v>1027</v>
      </c>
      <c r="D368" s="96"/>
      <c r="E368" s="95">
        <v>0</v>
      </c>
      <c r="F368" s="95">
        <v>19636536</v>
      </c>
      <c r="G368" s="94">
        <v>0</v>
      </c>
    </row>
    <row r="369" spans="1:7" outlineLevel="5" x14ac:dyDescent="0.25">
      <c r="A369" s="93" t="s">
        <v>1026</v>
      </c>
      <c r="B369" s="92" t="s">
        <v>1024</v>
      </c>
      <c r="C369" s="92" t="s">
        <v>1025</v>
      </c>
      <c r="D369" s="92"/>
      <c r="E369" s="91">
        <v>0</v>
      </c>
      <c r="F369" s="91">
        <v>19636536</v>
      </c>
      <c r="G369" s="90">
        <v>0</v>
      </c>
    </row>
    <row r="370" spans="1:7" outlineLevel="6" x14ac:dyDescent="0.25">
      <c r="A370" s="89" t="s">
        <v>411</v>
      </c>
      <c r="B370" s="88" t="s">
        <v>1024</v>
      </c>
      <c r="C370" s="88" t="s">
        <v>1025</v>
      </c>
      <c r="D370" s="88" t="s">
        <v>408</v>
      </c>
      <c r="E370" s="87">
        <v>0</v>
      </c>
      <c r="F370" s="87">
        <v>19636536</v>
      </c>
      <c r="G370" s="86">
        <v>0</v>
      </c>
    </row>
    <row r="371" spans="1:7" ht="25.5" outlineLevel="2" x14ac:dyDescent="0.25">
      <c r="A371" s="105" t="s">
        <v>418</v>
      </c>
      <c r="B371" s="104" t="s">
        <v>1024</v>
      </c>
      <c r="C371" s="104" t="s">
        <v>417</v>
      </c>
      <c r="D371" s="104"/>
      <c r="E371" s="103">
        <v>710856.6</v>
      </c>
      <c r="F371" s="103">
        <v>0</v>
      </c>
      <c r="G371" s="102">
        <v>0</v>
      </c>
    </row>
    <row r="372" spans="1:7" ht="25.5" outlineLevel="3" x14ac:dyDescent="0.25">
      <c r="A372" s="101" t="s">
        <v>416</v>
      </c>
      <c r="B372" s="100" t="s">
        <v>1024</v>
      </c>
      <c r="C372" s="100" t="s">
        <v>415</v>
      </c>
      <c r="D372" s="100"/>
      <c r="E372" s="99">
        <v>710856.6</v>
      </c>
      <c r="F372" s="99">
        <v>0</v>
      </c>
      <c r="G372" s="98">
        <v>0</v>
      </c>
    </row>
    <row r="373" spans="1:7" outlineLevel="4" x14ac:dyDescent="0.25">
      <c r="A373" s="97" t="s">
        <v>414</v>
      </c>
      <c r="B373" s="96" t="s">
        <v>1024</v>
      </c>
      <c r="C373" s="96" t="s">
        <v>413</v>
      </c>
      <c r="D373" s="96"/>
      <c r="E373" s="95">
        <v>710856.6</v>
      </c>
      <c r="F373" s="95">
        <v>0</v>
      </c>
      <c r="G373" s="94">
        <v>0</v>
      </c>
    </row>
    <row r="374" spans="1:7" ht="25.5" outlineLevel="5" x14ac:dyDescent="0.25">
      <c r="A374" s="93" t="s">
        <v>412</v>
      </c>
      <c r="B374" s="92" t="s">
        <v>1024</v>
      </c>
      <c r="C374" s="92" t="s">
        <v>409</v>
      </c>
      <c r="D374" s="92"/>
      <c r="E374" s="91">
        <v>710856.6</v>
      </c>
      <c r="F374" s="91">
        <v>0</v>
      </c>
      <c r="G374" s="90">
        <v>0</v>
      </c>
    </row>
    <row r="375" spans="1:7" outlineLevel="6" x14ac:dyDescent="0.25">
      <c r="A375" s="89" t="s">
        <v>411</v>
      </c>
      <c r="B375" s="88" t="s">
        <v>1024</v>
      </c>
      <c r="C375" s="88" t="s">
        <v>409</v>
      </c>
      <c r="D375" s="88" t="s">
        <v>408</v>
      </c>
      <c r="E375" s="87">
        <v>710856.6</v>
      </c>
      <c r="F375" s="87">
        <v>0</v>
      </c>
      <c r="G375" s="86">
        <v>0</v>
      </c>
    </row>
    <row r="376" spans="1:7" outlineLevel="1" x14ac:dyDescent="0.25">
      <c r="A376" s="109" t="s">
        <v>1023</v>
      </c>
      <c r="B376" s="108" t="s">
        <v>1016</v>
      </c>
      <c r="C376" s="108"/>
      <c r="D376" s="108"/>
      <c r="E376" s="107">
        <v>6700000</v>
      </c>
      <c r="F376" s="107">
        <v>0</v>
      </c>
      <c r="G376" s="106">
        <v>0</v>
      </c>
    </row>
    <row r="377" spans="1:7" ht="25.5" outlineLevel="2" x14ac:dyDescent="0.25">
      <c r="A377" s="105" t="s">
        <v>1022</v>
      </c>
      <c r="B377" s="104" t="s">
        <v>1016</v>
      </c>
      <c r="C377" s="104" t="s">
        <v>1021</v>
      </c>
      <c r="D377" s="104"/>
      <c r="E377" s="103">
        <v>6700000</v>
      </c>
      <c r="F377" s="103">
        <v>0</v>
      </c>
      <c r="G377" s="102">
        <v>0</v>
      </c>
    </row>
    <row r="378" spans="1:7" outlineLevel="4" x14ac:dyDescent="0.25">
      <c r="A378" s="97" t="s">
        <v>1020</v>
      </c>
      <c r="B378" s="96" t="s">
        <v>1016</v>
      </c>
      <c r="C378" s="96" t="s">
        <v>1019</v>
      </c>
      <c r="D378" s="96"/>
      <c r="E378" s="95">
        <v>6700000</v>
      </c>
      <c r="F378" s="95">
        <v>0</v>
      </c>
      <c r="G378" s="94">
        <v>0</v>
      </c>
    </row>
    <row r="379" spans="1:7" outlineLevel="5" x14ac:dyDescent="0.25">
      <c r="A379" s="93" t="s">
        <v>1018</v>
      </c>
      <c r="B379" s="92" t="s">
        <v>1016</v>
      </c>
      <c r="C379" s="92" t="s">
        <v>1017</v>
      </c>
      <c r="D379" s="92"/>
      <c r="E379" s="91">
        <v>3000000</v>
      </c>
      <c r="F379" s="91">
        <v>0</v>
      </c>
      <c r="G379" s="90">
        <v>0</v>
      </c>
    </row>
    <row r="380" spans="1:7" outlineLevel="6" x14ac:dyDescent="0.25">
      <c r="A380" s="89" t="s">
        <v>411</v>
      </c>
      <c r="B380" s="88" t="s">
        <v>1016</v>
      </c>
      <c r="C380" s="88" t="s">
        <v>1017</v>
      </c>
      <c r="D380" s="88" t="s">
        <v>408</v>
      </c>
      <c r="E380" s="87">
        <v>3000000</v>
      </c>
      <c r="F380" s="87">
        <v>0</v>
      </c>
      <c r="G380" s="86">
        <v>0</v>
      </c>
    </row>
    <row r="381" spans="1:7" ht="38.25" outlineLevel="5" x14ac:dyDescent="0.25">
      <c r="A381" s="93" t="s">
        <v>309</v>
      </c>
      <c r="B381" s="92" t="s">
        <v>1016</v>
      </c>
      <c r="C381" s="92" t="s">
        <v>1015</v>
      </c>
      <c r="D381" s="92"/>
      <c r="E381" s="91">
        <v>3700000</v>
      </c>
      <c r="F381" s="91">
        <v>0</v>
      </c>
      <c r="G381" s="90">
        <v>0</v>
      </c>
    </row>
    <row r="382" spans="1:7" outlineLevel="6" x14ac:dyDescent="0.25">
      <c r="A382" s="89" t="s">
        <v>411</v>
      </c>
      <c r="B382" s="88" t="s">
        <v>1016</v>
      </c>
      <c r="C382" s="88" t="s">
        <v>1015</v>
      </c>
      <c r="D382" s="88" t="s">
        <v>408</v>
      </c>
      <c r="E382" s="87">
        <v>3700000</v>
      </c>
      <c r="F382" s="87">
        <v>0</v>
      </c>
      <c r="G382" s="86">
        <v>0</v>
      </c>
    </row>
    <row r="383" spans="1:7" outlineLevel="1" x14ac:dyDescent="0.25">
      <c r="A383" s="109" t="s">
        <v>1014</v>
      </c>
      <c r="B383" s="108" t="s">
        <v>885</v>
      </c>
      <c r="C383" s="108"/>
      <c r="D383" s="108"/>
      <c r="E383" s="107">
        <v>199907080.99000001</v>
      </c>
      <c r="F383" s="107">
        <v>91690812.760000005</v>
      </c>
      <c r="G383" s="106">
        <v>91695410.969999999</v>
      </c>
    </row>
    <row r="384" spans="1:7" ht="25.5" outlineLevel="2" x14ac:dyDescent="0.25">
      <c r="A384" s="105" t="s">
        <v>882</v>
      </c>
      <c r="B384" s="104" t="s">
        <v>885</v>
      </c>
      <c r="C384" s="104" t="s">
        <v>881</v>
      </c>
      <c r="D384" s="104"/>
      <c r="E384" s="103">
        <v>49224183.469999999</v>
      </c>
      <c r="F384" s="103">
        <v>0</v>
      </c>
      <c r="G384" s="102">
        <v>0</v>
      </c>
    </row>
    <row r="385" spans="1:7" outlineLevel="3" x14ac:dyDescent="0.25">
      <c r="A385" s="101" t="s">
        <v>880</v>
      </c>
      <c r="B385" s="100" t="s">
        <v>885</v>
      </c>
      <c r="C385" s="100" t="s">
        <v>879</v>
      </c>
      <c r="D385" s="100"/>
      <c r="E385" s="99">
        <v>49224183.469999999</v>
      </c>
      <c r="F385" s="99">
        <v>0</v>
      </c>
      <c r="G385" s="98">
        <v>0</v>
      </c>
    </row>
    <row r="386" spans="1:7" ht="25.5" outlineLevel="4" x14ac:dyDescent="0.25">
      <c r="A386" s="97" t="s">
        <v>878</v>
      </c>
      <c r="B386" s="96" t="s">
        <v>885</v>
      </c>
      <c r="C386" s="96" t="s">
        <v>877</v>
      </c>
      <c r="D386" s="96"/>
      <c r="E386" s="95">
        <v>31443453.57</v>
      </c>
      <c r="F386" s="95">
        <v>0</v>
      </c>
      <c r="G386" s="94">
        <v>0</v>
      </c>
    </row>
    <row r="387" spans="1:7" ht="38.25" outlineLevel="5" x14ac:dyDescent="0.25">
      <c r="A387" s="93" t="s">
        <v>1013</v>
      </c>
      <c r="B387" s="92" t="s">
        <v>885</v>
      </c>
      <c r="C387" s="92" t="s">
        <v>1012</v>
      </c>
      <c r="D387" s="92"/>
      <c r="E387" s="91">
        <v>823753.5</v>
      </c>
      <c r="F387" s="91">
        <v>0</v>
      </c>
      <c r="G387" s="90">
        <v>0</v>
      </c>
    </row>
    <row r="388" spans="1:7" ht="25.5" outlineLevel="6" x14ac:dyDescent="0.25">
      <c r="A388" s="89" t="s">
        <v>347</v>
      </c>
      <c r="B388" s="88" t="s">
        <v>885</v>
      </c>
      <c r="C388" s="88" t="s">
        <v>1012</v>
      </c>
      <c r="D388" s="88" t="s">
        <v>344</v>
      </c>
      <c r="E388" s="87">
        <v>823753.5</v>
      </c>
      <c r="F388" s="87">
        <v>0</v>
      </c>
      <c r="G388" s="86">
        <v>0</v>
      </c>
    </row>
    <row r="389" spans="1:7" ht="51" outlineLevel="5" x14ac:dyDescent="0.25">
      <c r="A389" s="93" t="s">
        <v>1011</v>
      </c>
      <c r="B389" s="92" t="s">
        <v>885</v>
      </c>
      <c r="C389" s="92" t="s">
        <v>1010</v>
      </c>
      <c r="D389" s="92"/>
      <c r="E389" s="91">
        <v>255583.16</v>
      </c>
      <c r="F389" s="91">
        <v>0</v>
      </c>
      <c r="G389" s="90">
        <v>0</v>
      </c>
    </row>
    <row r="390" spans="1:7" ht="25.5" outlineLevel="6" x14ac:dyDescent="0.25">
      <c r="A390" s="89" t="s">
        <v>347</v>
      </c>
      <c r="B390" s="88" t="s">
        <v>885</v>
      </c>
      <c r="C390" s="88" t="s">
        <v>1010</v>
      </c>
      <c r="D390" s="88" t="s">
        <v>344</v>
      </c>
      <c r="E390" s="87">
        <v>255583.16</v>
      </c>
      <c r="F390" s="87">
        <v>0</v>
      </c>
      <c r="G390" s="86">
        <v>0</v>
      </c>
    </row>
    <row r="391" spans="1:7" ht="51" outlineLevel="5" x14ac:dyDescent="0.25">
      <c r="A391" s="93" t="s">
        <v>1009</v>
      </c>
      <c r="B391" s="92" t="s">
        <v>885</v>
      </c>
      <c r="C391" s="92" t="s">
        <v>1008</v>
      </c>
      <c r="D391" s="92"/>
      <c r="E391" s="91">
        <v>2236161.65</v>
      </c>
      <c r="F391" s="91">
        <v>0</v>
      </c>
      <c r="G391" s="90">
        <v>0</v>
      </c>
    </row>
    <row r="392" spans="1:7" ht="25.5" outlineLevel="6" x14ac:dyDescent="0.25">
      <c r="A392" s="89" t="s">
        <v>347</v>
      </c>
      <c r="B392" s="88" t="s">
        <v>885</v>
      </c>
      <c r="C392" s="88" t="s">
        <v>1008</v>
      </c>
      <c r="D392" s="88" t="s">
        <v>344</v>
      </c>
      <c r="E392" s="87">
        <v>2236161.65</v>
      </c>
      <c r="F392" s="87">
        <v>0</v>
      </c>
      <c r="G392" s="86">
        <v>0</v>
      </c>
    </row>
    <row r="393" spans="1:7" ht="38.25" outlineLevel="5" x14ac:dyDescent="0.25">
      <c r="A393" s="93" t="s">
        <v>1007</v>
      </c>
      <c r="B393" s="92" t="s">
        <v>885</v>
      </c>
      <c r="C393" s="92" t="s">
        <v>1006</v>
      </c>
      <c r="D393" s="92"/>
      <c r="E393" s="91">
        <v>650000</v>
      </c>
      <c r="F393" s="91">
        <v>0</v>
      </c>
      <c r="G393" s="90">
        <v>0</v>
      </c>
    </row>
    <row r="394" spans="1:7" ht="25.5" outlineLevel="6" x14ac:dyDescent="0.25">
      <c r="A394" s="89" t="s">
        <v>347</v>
      </c>
      <c r="B394" s="88" t="s">
        <v>885</v>
      </c>
      <c r="C394" s="88" t="s">
        <v>1006</v>
      </c>
      <c r="D394" s="88" t="s">
        <v>344</v>
      </c>
      <c r="E394" s="87">
        <v>650000</v>
      </c>
      <c r="F394" s="87">
        <v>0</v>
      </c>
      <c r="G394" s="86">
        <v>0</v>
      </c>
    </row>
    <row r="395" spans="1:7" ht="38.25" outlineLevel="5" x14ac:dyDescent="0.25">
      <c r="A395" s="93" t="s">
        <v>1005</v>
      </c>
      <c r="B395" s="92" t="s">
        <v>885</v>
      </c>
      <c r="C395" s="92" t="s">
        <v>1004</v>
      </c>
      <c r="D395" s="92"/>
      <c r="E395" s="91">
        <v>3622999.2</v>
      </c>
      <c r="F395" s="91">
        <v>0</v>
      </c>
      <c r="G395" s="90">
        <v>0</v>
      </c>
    </row>
    <row r="396" spans="1:7" ht="25.5" outlineLevel="6" x14ac:dyDescent="0.25">
      <c r="A396" s="89" t="s">
        <v>347</v>
      </c>
      <c r="B396" s="88" t="s">
        <v>885</v>
      </c>
      <c r="C396" s="88" t="s">
        <v>1004</v>
      </c>
      <c r="D396" s="88" t="s">
        <v>344</v>
      </c>
      <c r="E396" s="87">
        <v>3622999.2</v>
      </c>
      <c r="F396" s="87">
        <v>0</v>
      </c>
      <c r="G396" s="86">
        <v>0</v>
      </c>
    </row>
    <row r="397" spans="1:7" ht="38.25" outlineLevel="5" x14ac:dyDescent="0.25">
      <c r="A397" s="93" t="s">
        <v>1003</v>
      </c>
      <c r="B397" s="92" t="s">
        <v>885</v>
      </c>
      <c r="C397" s="92" t="s">
        <v>1002</v>
      </c>
      <c r="D397" s="92"/>
      <c r="E397" s="91">
        <v>3127000.8</v>
      </c>
      <c r="F397" s="91">
        <v>0</v>
      </c>
      <c r="G397" s="90">
        <v>0</v>
      </c>
    </row>
    <row r="398" spans="1:7" ht="25.5" outlineLevel="6" x14ac:dyDescent="0.25">
      <c r="A398" s="89" t="s">
        <v>347</v>
      </c>
      <c r="B398" s="88" t="s">
        <v>885</v>
      </c>
      <c r="C398" s="88" t="s">
        <v>1002</v>
      </c>
      <c r="D398" s="88" t="s">
        <v>344</v>
      </c>
      <c r="E398" s="87">
        <v>3127000.8</v>
      </c>
      <c r="F398" s="87">
        <v>0</v>
      </c>
      <c r="G398" s="86">
        <v>0</v>
      </c>
    </row>
    <row r="399" spans="1:7" ht="38.25" outlineLevel="5" x14ac:dyDescent="0.25">
      <c r="A399" s="93" t="s">
        <v>1001</v>
      </c>
      <c r="B399" s="92" t="s">
        <v>885</v>
      </c>
      <c r="C399" s="92" t="s">
        <v>1000</v>
      </c>
      <c r="D399" s="92"/>
      <c r="E399" s="91">
        <v>3031772.51</v>
      </c>
      <c r="F399" s="91">
        <v>0</v>
      </c>
      <c r="G399" s="90">
        <v>0</v>
      </c>
    </row>
    <row r="400" spans="1:7" ht="25.5" outlineLevel="6" x14ac:dyDescent="0.25">
      <c r="A400" s="89" t="s">
        <v>347</v>
      </c>
      <c r="B400" s="88" t="s">
        <v>885</v>
      </c>
      <c r="C400" s="88" t="s">
        <v>1000</v>
      </c>
      <c r="D400" s="88" t="s">
        <v>344</v>
      </c>
      <c r="E400" s="87">
        <v>3031772.51</v>
      </c>
      <c r="F400" s="87">
        <v>0</v>
      </c>
      <c r="G400" s="86">
        <v>0</v>
      </c>
    </row>
    <row r="401" spans="1:7" ht="25.5" outlineLevel="5" x14ac:dyDescent="0.25">
      <c r="A401" s="93" t="s">
        <v>999</v>
      </c>
      <c r="B401" s="92" t="s">
        <v>885</v>
      </c>
      <c r="C401" s="92" t="s">
        <v>998</v>
      </c>
      <c r="D401" s="92"/>
      <c r="E401" s="91">
        <v>6044929.04</v>
      </c>
      <c r="F401" s="91">
        <v>0</v>
      </c>
      <c r="G401" s="90">
        <v>0</v>
      </c>
    </row>
    <row r="402" spans="1:7" ht="25.5" outlineLevel="6" x14ac:dyDescent="0.25">
      <c r="A402" s="89" t="s">
        <v>347</v>
      </c>
      <c r="B402" s="88" t="s">
        <v>885</v>
      </c>
      <c r="C402" s="88" t="s">
        <v>998</v>
      </c>
      <c r="D402" s="88" t="s">
        <v>344</v>
      </c>
      <c r="E402" s="87">
        <v>6044929.04</v>
      </c>
      <c r="F402" s="87">
        <v>0</v>
      </c>
      <c r="G402" s="86">
        <v>0</v>
      </c>
    </row>
    <row r="403" spans="1:7" ht="38.25" outlineLevel="5" x14ac:dyDescent="0.25">
      <c r="A403" s="93" t="s">
        <v>997</v>
      </c>
      <c r="B403" s="92" t="s">
        <v>885</v>
      </c>
      <c r="C403" s="92" t="s">
        <v>996</v>
      </c>
      <c r="D403" s="92"/>
      <c r="E403" s="91">
        <v>2415332.7999999998</v>
      </c>
      <c r="F403" s="91">
        <v>0</v>
      </c>
      <c r="G403" s="90">
        <v>0</v>
      </c>
    </row>
    <row r="404" spans="1:7" ht="25.5" outlineLevel="6" x14ac:dyDescent="0.25">
      <c r="A404" s="89" t="s">
        <v>347</v>
      </c>
      <c r="B404" s="88" t="s">
        <v>885</v>
      </c>
      <c r="C404" s="88" t="s">
        <v>996</v>
      </c>
      <c r="D404" s="88" t="s">
        <v>344</v>
      </c>
      <c r="E404" s="87">
        <v>2415332.7999999998</v>
      </c>
      <c r="F404" s="87">
        <v>0</v>
      </c>
      <c r="G404" s="86">
        <v>0</v>
      </c>
    </row>
    <row r="405" spans="1:7" ht="38.25" outlineLevel="5" x14ac:dyDescent="0.25">
      <c r="A405" s="93" t="s">
        <v>995</v>
      </c>
      <c r="B405" s="92" t="s">
        <v>885</v>
      </c>
      <c r="C405" s="92" t="s">
        <v>994</v>
      </c>
      <c r="D405" s="92"/>
      <c r="E405" s="91">
        <v>1829084.04</v>
      </c>
      <c r="F405" s="91">
        <v>0</v>
      </c>
      <c r="G405" s="90">
        <v>0</v>
      </c>
    </row>
    <row r="406" spans="1:7" ht="25.5" outlineLevel="6" x14ac:dyDescent="0.25">
      <c r="A406" s="89" t="s">
        <v>347</v>
      </c>
      <c r="B406" s="88" t="s">
        <v>885</v>
      </c>
      <c r="C406" s="88" t="s">
        <v>994</v>
      </c>
      <c r="D406" s="88" t="s">
        <v>344</v>
      </c>
      <c r="E406" s="87">
        <v>1829084.04</v>
      </c>
      <c r="F406" s="87">
        <v>0</v>
      </c>
      <c r="G406" s="86">
        <v>0</v>
      </c>
    </row>
    <row r="407" spans="1:7" ht="38.25" outlineLevel="5" x14ac:dyDescent="0.25">
      <c r="A407" s="93" t="s">
        <v>993</v>
      </c>
      <c r="B407" s="92" t="s">
        <v>885</v>
      </c>
      <c r="C407" s="92" t="s">
        <v>992</v>
      </c>
      <c r="D407" s="92"/>
      <c r="E407" s="91">
        <v>2943550.84</v>
      </c>
      <c r="F407" s="91">
        <v>0</v>
      </c>
      <c r="G407" s="90">
        <v>0</v>
      </c>
    </row>
    <row r="408" spans="1:7" ht="25.5" outlineLevel="6" x14ac:dyDescent="0.25">
      <c r="A408" s="89" t="s">
        <v>347</v>
      </c>
      <c r="B408" s="88" t="s">
        <v>885</v>
      </c>
      <c r="C408" s="88" t="s">
        <v>992</v>
      </c>
      <c r="D408" s="88" t="s">
        <v>344</v>
      </c>
      <c r="E408" s="87">
        <v>2943550.84</v>
      </c>
      <c r="F408" s="87">
        <v>0</v>
      </c>
      <c r="G408" s="86">
        <v>0</v>
      </c>
    </row>
    <row r="409" spans="1:7" ht="25.5" outlineLevel="5" x14ac:dyDescent="0.25">
      <c r="A409" s="93" t="s">
        <v>991</v>
      </c>
      <c r="B409" s="92" t="s">
        <v>885</v>
      </c>
      <c r="C409" s="92" t="s">
        <v>990</v>
      </c>
      <c r="D409" s="92"/>
      <c r="E409" s="91">
        <v>4463286.03</v>
      </c>
      <c r="F409" s="91">
        <v>0</v>
      </c>
      <c r="G409" s="90">
        <v>0</v>
      </c>
    </row>
    <row r="410" spans="1:7" ht="25.5" outlineLevel="6" x14ac:dyDescent="0.25">
      <c r="A410" s="89" t="s">
        <v>347</v>
      </c>
      <c r="B410" s="88" t="s">
        <v>885</v>
      </c>
      <c r="C410" s="88" t="s">
        <v>990</v>
      </c>
      <c r="D410" s="88" t="s">
        <v>344</v>
      </c>
      <c r="E410" s="87">
        <v>4463286.03</v>
      </c>
      <c r="F410" s="87">
        <v>0</v>
      </c>
      <c r="G410" s="86">
        <v>0</v>
      </c>
    </row>
    <row r="411" spans="1:7" outlineLevel="4" x14ac:dyDescent="0.25">
      <c r="A411" s="97" t="s">
        <v>989</v>
      </c>
      <c r="B411" s="96" t="s">
        <v>885</v>
      </c>
      <c r="C411" s="96" t="s">
        <v>988</v>
      </c>
      <c r="D411" s="96"/>
      <c r="E411" s="95">
        <v>17780729.899999999</v>
      </c>
      <c r="F411" s="95">
        <v>0</v>
      </c>
      <c r="G411" s="94">
        <v>0</v>
      </c>
    </row>
    <row r="412" spans="1:7" ht="38.25" outlineLevel="5" x14ac:dyDescent="0.25">
      <c r="A412" s="93" t="s">
        <v>285</v>
      </c>
      <c r="B412" s="92" t="s">
        <v>885</v>
      </c>
      <c r="C412" s="92" t="s">
        <v>987</v>
      </c>
      <c r="D412" s="92"/>
      <c r="E412" s="91">
        <v>10668437.939999999</v>
      </c>
      <c r="F412" s="91">
        <v>0</v>
      </c>
      <c r="G412" s="90">
        <v>0</v>
      </c>
    </row>
    <row r="413" spans="1:7" outlineLevel="6" x14ac:dyDescent="0.25">
      <c r="A413" s="89" t="s">
        <v>411</v>
      </c>
      <c r="B413" s="88" t="s">
        <v>885</v>
      </c>
      <c r="C413" s="88" t="s">
        <v>987</v>
      </c>
      <c r="D413" s="88" t="s">
        <v>408</v>
      </c>
      <c r="E413" s="87">
        <v>10668437.939999999</v>
      </c>
      <c r="F413" s="87">
        <v>0</v>
      </c>
      <c r="G413" s="86">
        <v>0</v>
      </c>
    </row>
    <row r="414" spans="1:7" ht="38.25" outlineLevel="5" x14ac:dyDescent="0.25">
      <c r="A414" s="93" t="s">
        <v>986</v>
      </c>
      <c r="B414" s="92" t="s">
        <v>885</v>
      </c>
      <c r="C414" s="92" t="s">
        <v>985</v>
      </c>
      <c r="D414" s="92"/>
      <c r="E414" s="91">
        <v>7112291.96</v>
      </c>
      <c r="F414" s="91">
        <v>0</v>
      </c>
      <c r="G414" s="90">
        <v>0</v>
      </c>
    </row>
    <row r="415" spans="1:7" outlineLevel="6" x14ac:dyDescent="0.25">
      <c r="A415" s="89" t="s">
        <v>411</v>
      </c>
      <c r="B415" s="88" t="s">
        <v>885</v>
      </c>
      <c r="C415" s="88" t="s">
        <v>985</v>
      </c>
      <c r="D415" s="88" t="s">
        <v>408</v>
      </c>
      <c r="E415" s="87">
        <v>7112291.96</v>
      </c>
      <c r="F415" s="87">
        <v>0</v>
      </c>
      <c r="G415" s="86">
        <v>0</v>
      </c>
    </row>
    <row r="416" spans="1:7" ht="25.5" outlineLevel="2" x14ac:dyDescent="0.25">
      <c r="A416" s="105" t="s">
        <v>404</v>
      </c>
      <c r="B416" s="104" t="s">
        <v>885</v>
      </c>
      <c r="C416" s="104" t="s">
        <v>403</v>
      </c>
      <c r="D416" s="104"/>
      <c r="E416" s="103">
        <v>28852678.460000001</v>
      </c>
      <c r="F416" s="103">
        <v>12300891.85</v>
      </c>
      <c r="G416" s="102">
        <v>12300891.85</v>
      </c>
    </row>
    <row r="417" spans="1:7" outlineLevel="3" x14ac:dyDescent="0.25">
      <c r="A417" s="101" t="s">
        <v>511</v>
      </c>
      <c r="B417" s="100" t="s">
        <v>885</v>
      </c>
      <c r="C417" s="100" t="s">
        <v>510</v>
      </c>
      <c r="D417" s="100"/>
      <c r="E417" s="99">
        <v>28852678.460000001</v>
      </c>
      <c r="F417" s="99">
        <v>12300891.85</v>
      </c>
      <c r="G417" s="98">
        <v>12300891.85</v>
      </c>
    </row>
    <row r="418" spans="1:7" outlineLevel="4" x14ac:dyDescent="0.25">
      <c r="A418" s="97" t="s">
        <v>984</v>
      </c>
      <c r="B418" s="96" t="s">
        <v>885</v>
      </c>
      <c r="C418" s="96" t="s">
        <v>983</v>
      </c>
      <c r="D418" s="96"/>
      <c r="E418" s="95">
        <v>8392762.3300000001</v>
      </c>
      <c r="F418" s="95">
        <v>5203432</v>
      </c>
      <c r="G418" s="94">
        <v>5203432</v>
      </c>
    </row>
    <row r="419" spans="1:7" outlineLevel="5" x14ac:dyDescent="0.25">
      <c r="A419" s="93" t="s">
        <v>982</v>
      </c>
      <c r="B419" s="92" t="s">
        <v>885</v>
      </c>
      <c r="C419" s="92" t="s">
        <v>981</v>
      </c>
      <c r="D419" s="92"/>
      <c r="E419" s="91">
        <v>5242432</v>
      </c>
      <c r="F419" s="91">
        <v>5203432</v>
      </c>
      <c r="G419" s="90">
        <v>5203432</v>
      </c>
    </row>
    <row r="420" spans="1:7" outlineLevel="6" x14ac:dyDescent="0.25">
      <c r="A420" s="89" t="s">
        <v>411</v>
      </c>
      <c r="B420" s="88" t="s">
        <v>885</v>
      </c>
      <c r="C420" s="88" t="s">
        <v>981</v>
      </c>
      <c r="D420" s="88" t="s">
        <v>408</v>
      </c>
      <c r="E420" s="87">
        <v>5242432</v>
      </c>
      <c r="F420" s="87">
        <v>5203432</v>
      </c>
      <c r="G420" s="86">
        <v>5203432</v>
      </c>
    </row>
    <row r="421" spans="1:7" outlineLevel="5" x14ac:dyDescent="0.25">
      <c r="A421" s="93" t="s">
        <v>980</v>
      </c>
      <c r="B421" s="92" t="s">
        <v>885</v>
      </c>
      <c r="C421" s="92" t="s">
        <v>979</v>
      </c>
      <c r="D421" s="92"/>
      <c r="E421" s="91">
        <v>3150330.33</v>
      </c>
      <c r="F421" s="91">
        <v>0</v>
      </c>
      <c r="G421" s="90">
        <v>0</v>
      </c>
    </row>
    <row r="422" spans="1:7" outlineLevel="6" x14ac:dyDescent="0.25">
      <c r="A422" s="89" t="s">
        <v>411</v>
      </c>
      <c r="B422" s="88" t="s">
        <v>885</v>
      </c>
      <c r="C422" s="88" t="s">
        <v>979</v>
      </c>
      <c r="D422" s="88" t="s">
        <v>408</v>
      </c>
      <c r="E422" s="87">
        <v>3150330.33</v>
      </c>
      <c r="F422" s="87">
        <v>0</v>
      </c>
      <c r="G422" s="86">
        <v>0</v>
      </c>
    </row>
    <row r="423" spans="1:7" outlineLevel="4" x14ac:dyDescent="0.25">
      <c r="A423" s="97" t="s">
        <v>509</v>
      </c>
      <c r="B423" s="96" t="s">
        <v>885</v>
      </c>
      <c r="C423" s="96" t="s">
        <v>508</v>
      </c>
      <c r="D423" s="96"/>
      <c r="E423" s="95">
        <v>5597057.7999999998</v>
      </c>
      <c r="F423" s="95">
        <v>158683.70000000001</v>
      </c>
      <c r="G423" s="94">
        <v>158683.70000000001</v>
      </c>
    </row>
    <row r="424" spans="1:7" outlineLevel="5" x14ac:dyDescent="0.25">
      <c r="A424" s="93" t="s">
        <v>978</v>
      </c>
      <c r="B424" s="92" t="s">
        <v>885</v>
      </c>
      <c r="C424" s="92" t="s">
        <v>977</v>
      </c>
      <c r="D424" s="92"/>
      <c r="E424" s="91">
        <v>303075</v>
      </c>
      <c r="F424" s="91">
        <v>49575</v>
      </c>
      <c r="G424" s="90">
        <v>49575</v>
      </c>
    </row>
    <row r="425" spans="1:7" outlineLevel="6" x14ac:dyDescent="0.25">
      <c r="A425" s="89" t="s">
        <v>411</v>
      </c>
      <c r="B425" s="88" t="s">
        <v>885</v>
      </c>
      <c r="C425" s="88" t="s">
        <v>977</v>
      </c>
      <c r="D425" s="88" t="s">
        <v>408</v>
      </c>
      <c r="E425" s="87">
        <v>303075</v>
      </c>
      <c r="F425" s="87">
        <v>49575</v>
      </c>
      <c r="G425" s="86">
        <v>49575</v>
      </c>
    </row>
    <row r="426" spans="1:7" ht="38.25" outlineLevel="5" x14ac:dyDescent="0.25">
      <c r="A426" s="93" t="s">
        <v>976</v>
      </c>
      <c r="B426" s="92" t="s">
        <v>885</v>
      </c>
      <c r="C426" s="92" t="s">
        <v>975</v>
      </c>
      <c r="D426" s="92"/>
      <c r="E426" s="91">
        <v>117182.8</v>
      </c>
      <c r="F426" s="91">
        <v>109108.7</v>
      </c>
      <c r="G426" s="90">
        <v>109108.7</v>
      </c>
    </row>
    <row r="427" spans="1:7" outlineLevel="6" x14ac:dyDescent="0.25">
      <c r="A427" s="89" t="s">
        <v>411</v>
      </c>
      <c r="B427" s="88" t="s">
        <v>885</v>
      </c>
      <c r="C427" s="88" t="s">
        <v>975</v>
      </c>
      <c r="D427" s="88" t="s">
        <v>408</v>
      </c>
      <c r="E427" s="87">
        <v>117182.8</v>
      </c>
      <c r="F427" s="87">
        <v>109108.7</v>
      </c>
      <c r="G427" s="86">
        <v>109108.7</v>
      </c>
    </row>
    <row r="428" spans="1:7" outlineLevel="5" x14ac:dyDescent="0.25">
      <c r="A428" s="93" t="s">
        <v>974</v>
      </c>
      <c r="B428" s="92" t="s">
        <v>885</v>
      </c>
      <c r="C428" s="92" t="s">
        <v>973</v>
      </c>
      <c r="D428" s="92"/>
      <c r="E428" s="91">
        <v>4704800</v>
      </c>
      <c r="F428" s="91">
        <v>0</v>
      </c>
      <c r="G428" s="90">
        <v>0</v>
      </c>
    </row>
    <row r="429" spans="1:7" outlineLevel="6" x14ac:dyDescent="0.25">
      <c r="A429" s="89" t="s">
        <v>463</v>
      </c>
      <c r="B429" s="88" t="s">
        <v>885</v>
      </c>
      <c r="C429" s="88" t="s">
        <v>973</v>
      </c>
      <c r="D429" s="88" t="s">
        <v>461</v>
      </c>
      <c r="E429" s="87">
        <v>4704800</v>
      </c>
      <c r="F429" s="87">
        <v>0</v>
      </c>
      <c r="G429" s="86">
        <v>0</v>
      </c>
    </row>
    <row r="430" spans="1:7" outlineLevel="5" x14ac:dyDescent="0.25">
      <c r="A430" s="93" t="s">
        <v>972</v>
      </c>
      <c r="B430" s="92" t="s">
        <v>885</v>
      </c>
      <c r="C430" s="92" t="s">
        <v>971</v>
      </c>
      <c r="D430" s="92"/>
      <c r="E430" s="91">
        <v>472000</v>
      </c>
      <c r="F430" s="91">
        <v>0</v>
      </c>
      <c r="G430" s="90">
        <v>0</v>
      </c>
    </row>
    <row r="431" spans="1:7" outlineLevel="6" x14ac:dyDescent="0.25">
      <c r="A431" s="89" t="s">
        <v>411</v>
      </c>
      <c r="B431" s="88" t="s">
        <v>885</v>
      </c>
      <c r="C431" s="88" t="s">
        <v>971</v>
      </c>
      <c r="D431" s="88" t="s">
        <v>408</v>
      </c>
      <c r="E431" s="87">
        <v>472000</v>
      </c>
      <c r="F431" s="87">
        <v>0</v>
      </c>
      <c r="G431" s="86">
        <v>0</v>
      </c>
    </row>
    <row r="432" spans="1:7" outlineLevel="4" x14ac:dyDescent="0.25">
      <c r="A432" s="97" t="s">
        <v>970</v>
      </c>
      <c r="B432" s="96" t="s">
        <v>885</v>
      </c>
      <c r="C432" s="96" t="s">
        <v>969</v>
      </c>
      <c r="D432" s="96"/>
      <c r="E432" s="95">
        <v>4717641.9400000004</v>
      </c>
      <c r="F432" s="95">
        <v>5974442.9500000002</v>
      </c>
      <c r="G432" s="94">
        <v>5974442.9500000002</v>
      </c>
    </row>
    <row r="433" spans="1:7" outlineLevel="5" x14ac:dyDescent="0.25">
      <c r="A433" s="93" t="s">
        <v>968</v>
      </c>
      <c r="B433" s="92" t="s">
        <v>885</v>
      </c>
      <c r="C433" s="92" t="s">
        <v>967</v>
      </c>
      <c r="D433" s="92"/>
      <c r="E433" s="91">
        <v>2930728.35</v>
      </c>
      <c r="F433" s="91">
        <v>2943910.84</v>
      </c>
      <c r="G433" s="90">
        <v>2943910.84</v>
      </c>
    </row>
    <row r="434" spans="1:7" outlineLevel="6" x14ac:dyDescent="0.25">
      <c r="A434" s="89" t="s">
        <v>411</v>
      </c>
      <c r="B434" s="88" t="s">
        <v>885</v>
      </c>
      <c r="C434" s="88" t="s">
        <v>967</v>
      </c>
      <c r="D434" s="88" t="s">
        <v>408</v>
      </c>
      <c r="E434" s="87">
        <v>2930728.35</v>
      </c>
      <c r="F434" s="87">
        <v>2943910.84</v>
      </c>
      <c r="G434" s="86">
        <v>2943910.84</v>
      </c>
    </row>
    <row r="435" spans="1:7" outlineLevel="5" x14ac:dyDescent="0.25">
      <c r="A435" s="93" t="s">
        <v>966</v>
      </c>
      <c r="B435" s="92" t="s">
        <v>885</v>
      </c>
      <c r="C435" s="92" t="s">
        <v>965</v>
      </c>
      <c r="D435" s="92"/>
      <c r="E435" s="91">
        <v>0</v>
      </c>
      <c r="F435" s="91">
        <v>1543533.24</v>
      </c>
      <c r="G435" s="90">
        <v>1543533.24</v>
      </c>
    </row>
    <row r="436" spans="1:7" outlineLevel="6" x14ac:dyDescent="0.25">
      <c r="A436" s="89" t="s">
        <v>411</v>
      </c>
      <c r="B436" s="88" t="s">
        <v>885</v>
      </c>
      <c r="C436" s="88" t="s">
        <v>965</v>
      </c>
      <c r="D436" s="88" t="s">
        <v>408</v>
      </c>
      <c r="E436" s="87">
        <v>0</v>
      </c>
      <c r="F436" s="87">
        <v>1543533.24</v>
      </c>
      <c r="G436" s="86">
        <v>1543533.24</v>
      </c>
    </row>
    <row r="437" spans="1:7" outlineLevel="5" x14ac:dyDescent="0.25">
      <c r="A437" s="93" t="s">
        <v>964</v>
      </c>
      <c r="B437" s="92" t="s">
        <v>885</v>
      </c>
      <c r="C437" s="92" t="s">
        <v>963</v>
      </c>
      <c r="D437" s="92"/>
      <c r="E437" s="91">
        <v>121122</v>
      </c>
      <c r="F437" s="91">
        <v>121122</v>
      </c>
      <c r="G437" s="90">
        <v>121122</v>
      </c>
    </row>
    <row r="438" spans="1:7" outlineLevel="6" x14ac:dyDescent="0.25">
      <c r="A438" s="89" t="s">
        <v>411</v>
      </c>
      <c r="B438" s="88" t="s">
        <v>885</v>
      </c>
      <c r="C438" s="88" t="s">
        <v>963</v>
      </c>
      <c r="D438" s="88" t="s">
        <v>408</v>
      </c>
      <c r="E438" s="87">
        <v>121122</v>
      </c>
      <c r="F438" s="87">
        <v>121122</v>
      </c>
      <c r="G438" s="86">
        <v>121122</v>
      </c>
    </row>
    <row r="439" spans="1:7" outlineLevel="5" x14ac:dyDescent="0.25">
      <c r="A439" s="93" t="s">
        <v>962</v>
      </c>
      <c r="B439" s="92" t="s">
        <v>885</v>
      </c>
      <c r="C439" s="92" t="s">
        <v>961</v>
      </c>
      <c r="D439" s="92"/>
      <c r="E439" s="91">
        <v>1466362.59</v>
      </c>
      <c r="F439" s="91">
        <v>1365876.87</v>
      </c>
      <c r="G439" s="90">
        <v>1365876.87</v>
      </c>
    </row>
    <row r="440" spans="1:7" outlineLevel="6" x14ac:dyDescent="0.25">
      <c r="A440" s="89" t="s">
        <v>411</v>
      </c>
      <c r="B440" s="88" t="s">
        <v>885</v>
      </c>
      <c r="C440" s="88" t="s">
        <v>961</v>
      </c>
      <c r="D440" s="88" t="s">
        <v>408</v>
      </c>
      <c r="E440" s="87">
        <v>1466362.59</v>
      </c>
      <c r="F440" s="87">
        <v>1365876.87</v>
      </c>
      <c r="G440" s="86">
        <v>1365876.87</v>
      </c>
    </row>
    <row r="441" spans="1:7" outlineLevel="5" x14ac:dyDescent="0.25">
      <c r="A441" s="93" t="s">
        <v>960</v>
      </c>
      <c r="B441" s="92" t="s">
        <v>885</v>
      </c>
      <c r="C441" s="92" t="s">
        <v>959</v>
      </c>
      <c r="D441" s="92"/>
      <c r="E441" s="91">
        <v>199429</v>
      </c>
      <c r="F441" s="91">
        <v>0</v>
      </c>
      <c r="G441" s="90">
        <v>0</v>
      </c>
    </row>
    <row r="442" spans="1:7" outlineLevel="6" x14ac:dyDescent="0.25">
      <c r="A442" s="89" t="s">
        <v>411</v>
      </c>
      <c r="B442" s="88" t="s">
        <v>885</v>
      </c>
      <c r="C442" s="88" t="s">
        <v>959</v>
      </c>
      <c r="D442" s="88" t="s">
        <v>408</v>
      </c>
      <c r="E442" s="87">
        <v>199429</v>
      </c>
      <c r="F442" s="87">
        <v>0</v>
      </c>
      <c r="G442" s="86">
        <v>0</v>
      </c>
    </row>
    <row r="443" spans="1:7" outlineLevel="4" x14ac:dyDescent="0.25">
      <c r="A443" s="97" t="s">
        <v>958</v>
      </c>
      <c r="B443" s="96" t="s">
        <v>885</v>
      </c>
      <c r="C443" s="96" t="s">
        <v>957</v>
      </c>
      <c r="D443" s="96"/>
      <c r="E443" s="95">
        <v>964333.2</v>
      </c>
      <c r="F443" s="95">
        <v>964333.2</v>
      </c>
      <c r="G443" s="94">
        <v>964333.2</v>
      </c>
    </row>
    <row r="444" spans="1:7" outlineLevel="5" x14ac:dyDescent="0.25">
      <c r="A444" s="93" t="s">
        <v>956</v>
      </c>
      <c r="B444" s="92" t="s">
        <v>885</v>
      </c>
      <c r="C444" s="92" t="s">
        <v>955</v>
      </c>
      <c r="D444" s="92"/>
      <c r="E444" s="91">
        <v>964333.2</v>
      </c>
      <c r="F444" s="91">
        <v>964333.2</v>
      </c>
      <c r="G444" s="90">
        <v>964333.2</v>
      </c>
    </row>
    <row r="445" spans="1:7" outlineLevel="6" x14ac:dyDescent="0.25">
      <c r="A445" s="89" t="s">
        <v>411</v>
      </c>
      <c r="B445" s="88" t="s">
        <v>885</v>
      </c>
      <c r="C445" s="88" t="s">
        <v>955</v>
      </c>
      <c r="D445" s="88" t="s">
        <v>408</v>
      </c>
      <c r="E445" s="87">
        <v>964333.2</v>
      </c>
      <c r="F445" s="87">
        <v>964333.2</v>
      </c>
      <c r="G445" s="86">
        <v>964333.2</v>
      </c>
    </row>
    <row r="446" spans="1:7" outlineLevel="4" x14ac:dyDescent="0.25">
      <c r="A446" s="97" t="s">
        <v>954</v>
      </c>
      <c r="B446" s="96" t="s">
        <v>885</v>
      </c>
      <c r="C446" s="96" t="s">
        <v>953</v>
      </c>
      <c r="D446" s="96"/>
      <c r="E446" s="95">
        <v>9180883.1899999995</v>
      </c>
      <c r="F446" s="95">
        <v>0</v>
      </c>
      <c r="G446" s="94">
        <v>0</v>
      </c>
    </row>
    <row r="447" spans="1:7" outlineLevel="5" x14ac:dyDescent="0.25">
      <c r="A447" s="93" t="s">
        <v>952</v>
      </c>
      <c r="B447" s="92" t="s">
        <v>885</v>
      </c>
      <c r="C447" s="92" t="s">
        <v>951</v>
      </c>
      <c r="D447" s="92"/>
      <c r="E447" s="91">
        <v>9180883.1899999995</v>
      </c>
      <c r="F447" s="91">
        <v>0</v>
      </c>
      <c r="G447" s="90">
        <v>0</v>
      </c>
    </row>
    <row r="448" spans="1:7" outlineLevel="6" x14ac:dyDescent="0.25">
      <c r="A448" s="89" t="s">
        <v>411</v>
      </c>
      <c r="B448" s="88" t="s">
        <v>885</v>
      </c>
      <c r="C448" s="88" t="s">
        <v>951</v>
      </c>
      <c r="D448" s="88" t="s">
        <v>408</v>
      </c>
      <c r="E448" s="87">
        <v>9180883.1899999995</v>
      </c>
      <c r="F448" s="87">
        <v>0</v>
      </c>
      <c r="G448" s="86">
        <v>0</v>
      </c>
    </row>
    <row r="449" spans="1:7" ht="25.5" outlineLevel="2" x14ac:dyDescent="0.25">
      <c r="A449" s="105" t="s">
        <v>428</v>
      </c>
      <c r="B449" s="104" t="s">
        <v>885</v>
      </c>
      <c r="C449" s="104" t="s">
        <v>427</v>
      </c>
      <c r="D449" s="104"/>
      <c r="E449" s="103">
        <v>62856574.369999997</v>
      </c>
      <c r="F449" s="103">
        <v>39403790.630000003</v>
      </c>
      <c r="G449" s="102">
        <v>39408388.840000004</v>
      </c>
    </row>
    <row r="450" spans="1:7" ht="38.25" outlineLevel="3" x14ac:dyDescent="0.25">
      <c r="A450" s="101" t="s">
        <v>950</v>
      </c>
      <c r="B450" s="100" t="s">
        <v>885</v>
      </c>
      <c r="C450" s="100" t="s">
        <v>949</v>
      </c>
      <c r="D450" s="100"/>
      <c r="E450" s="99">
        <v>56565768.149999999</v>
      </c>
      <c r="F450" s="99">
        <v>33667720.479999997</v>
      </c>
      <c r="G450" s="98">
        <v>33672318.689999998</v>
      </c>
    </row>
    <row r="451" spans="1:7" ht="25.5" outlineLevel="4" x14ac:dyDescent="0.25">
      <c r="A451" s="97" t="s">
        <v>948</v>
      </c>
      <c r="B451" s="96" t="s">
        <v>885</v>
      </c>
      <c r="C451" s="96" t="s">
        <v>947</v>
      </c>
      <c r="D451" s="96"/>
      <c r="E451" s="95">
        <v>6980363.4900000002</v>
      </c>
      <c r="F451" s="95">
        <v>6980363.4900000002</v>
      </c>
      <c r="G451" s="94">
        <v>6980363.4900000002</v>
      </c>
    </row>
    <row r="452" spans="1:7" ht="25.5" outlineLevel="5" x14ac:dyDescent="0.25">
      <c r="A452" s="93" t="s">
        <v>946</v>
      </c>
      <c r="B452" s="92" t="s">
        <v>885</v>
      </c>
      <c r="C452" s="92" t="s">
        <v>945</v>
      </c>
      <c r="D452" s="92"/>
      <c r="E452" s="91">
        <v>6980363.4900000002</v>
      </c>
      <c r="F452" s="91">
        <v>6980363.4900000002</v>
      </c>
      <c r="G452" s="90">
        <v>6980363.4900000002</v>
      </c>
    </row>
    <row r="453" spans="1:7" outlineLevel="6" x14ac:dyDescent="0.25">
      <c r="A453" s="89" t="s">
        <v>411</v>
      </c>
      <c r="B453" s="88" t="s">
        <v>885</v>
      </c>
      <c r="C453" s="88" t="s">
        <v>945</v>
      </c>
      <c r="D453" s="88" t="s">
        <v>408</v>
      </c>
      <c r="E453" s="87">
        <v>6980363.4900000002</v>
      </c>
      <c r="F453" s="87">
        <v>6980363.4900000002</v>
      </c>
      <c r="G453" s="86">
        <v>6980363.4900000002</v>
      </c>
    </row>
    <row r="454" spans="1:7" ht="25.5" outlineLevel="4" x14ac:dyDescent="0.25">
      <c r="A454" s="97" t="s">
        <v>944</v>
      </c>
      <c r="B454" s="96" t="s">
        <v>885</v>
      </c>
      <c r="C454" s="96" t="s">
        <v>943</v>
      </c>
      <c r="D454" s="96"/>
      <c r="E454" s="95">
        <v>49585404.659999996</v>
      </c>
      <c r="F454" s="95">
        <v>26687356.989999998</v>
      </c>
      <c r="G454" s="94">
        <v>26691955.199999999</v>
      </c>
    </row>
    <row r="455" spans="1:7" ht="25.5" outlineLevel="5" x14ac:dyDescent="0.25">
      <c r="A455" s="93" t="s">
        <v>942</v>
      </c>
      <c r="B455" s="92" t="s">
        <v>885</v>
      </c>
      <c r="C455" s="92" t="s">
        <v>941</v>
      </c>
      <c r="D455" s="92"/>
      <c r="E455" s="91">
        <v>18473095.760000002</v>
      </c>
      <c r="F455" s="91">
        <v>24560928.329999998</v>
      </c>
      <c r="G455" s="90">
        <v>24565526.539999999</v>
      </c>
    </row>
    <row r="456" spans="1:7" outlineLevel="6" x14ac:dyDescent="0.25">
      <c r="A456" s="89" t="s">
        <v>411</v>
      </c>
      <c r="B456" s="88" t="s">
        <v>885</v>
      </c>
      <c r="C456" s="88" t="s">
        <v>941</v>
      </c>
      <c r="D456" s="88" t="s">
        <v>408</v>
      </c>
      <c r="E456" s="87">
        <v>18473095.760000002</v>
      </c>
      <c r="F456" s="87">
        <v>24560928.329999998</v>
      </c>
      <c r="G456" s="86">
        <v>24565526.539999999</v>
      </c>
    </row>
    <row r="457" spans="1:7" outlineLevel="5" x14ac:dyDescent="0.25">
      <c r="A457" s="93" t="s">
        <v>940</v>
      </c>
      <c r="B457" s="92" t="s">
        <v>885</v>
      </c>
      <c r="C457" s="92" t="s">
        <v>939</v>
      </c>
      <c r="D457" s="92"/>
      <c r="E457" s="91">
        <v>1908518.66</v>
      </c>
      <c r="F457" s="91">
        <v>909078.66</v>
      </c>
      <c r="G457" s="90">
        <v>909078.66</v>
      </c>
    </row>
    <row r="458" spans="1:7" outlineLevel="6" x14ac:dyDescent="0.25">
      <c r="A458" s="89" t="s">
        <v>411</v>
      </c>
      <c r="B458" s="88" t="s">
        <v>885</v>
      </c>
      <c r="C458" s="88" t="s">
        <v>939</v>
      </c>
      <c r="D458" s="88" t="s">
        <v>408</v>
      </c>
      <c r="E458" s="87">
        <v>1908518.66</v>
      </c>
      <c r="F458" s="87">
        <v>909078.66</v>
      </c>
      <c r="G458" s="86">
        <v>909078.66</v>
      </c>
    </row>
    <row r="459" spans="1:7" outlineLevel="5" x14ac:dyDescent="0.25">
      <c r="A459" s="93" t="s">
        <v>938</v>
      </c>
      <c r="B459" s="92" t="s">
        <v>885</v>
      </c>
      <c r="C459" s="92" t="s">
        <v>937</v>
      </c>
      <c r="D459" s="92"/>
      <c r="E459" s="91">
        <v>1311352.22</v>
      </c>
      <c r="F459" s="91">
        <v>1217350</v>
      </c>
      <c r="G459" s="90">
        <v>1217350</v>
      </c>
    </row>
    <row r="460" spans="1:7" outlineLevel="6" x14ac:dyDescent="0.25">
      <c r="A460" s="89" t="s">
        <v>411</v>
      </c>
      <c r="B460" s="88" t="s">
        <v>885</v>
      </c>
      <c r="C460" s="88" t="s">
        <v>937</v>
      </c>
      <c r="D460" s="88" t="s">
        <v>408</v>
      </c>
      <c r="E460" s="87">
        <v>1311352.22</v>
      </c>
      <c r="F460" s="87">
        <v>1217350</v>
      </c>
      <c r="G460" s="86">
        <v>1217350</v>
      </c>
    </row>
    <row r="461" spans="1:7" ht="51" outlineLevel="5" x14ac:dyDescent="0.25">
      <c r="A461" s="93" t="s">
        <v>936</v>
      </c>
      <c r="B461" s="92" t="s">
        <v>885</v>
      </c>
      <c r="C461" s="92" t="s">
        <v>935</v>
      </c>
      <c r="D461" s="92"/>
      <c r="E461" s="91">
        <v>27892438.02</v>
      </c>
      <c r="F461" s="91">
        <v>0</v>
      </c>
      <c r="G461" s="90">
        <v>0</v>
      </c>
    </row>
    <row r="462" spans="1:7" outlineLevel="6" x14ac:dyDescent="0.25">
      <c r="A462" s="89" t="s">
        <v>333</v>
      </c>
      <c r="B462" s="88" t="s">
        <v>885</v>
      </c>
      <c r="C462" s="88" t="s">
        <v>935</v>
      </c>
      <c r="D462" s="88" t="s">
        <v>330</v>
      </c>
      <c r="E462" s="87">
        <v>27892438.02</v>
      </c>
      <c r="F462" s="87">
        <v>0</v>
      </c>
      <c r="G462" s="86">
        <v>0</v>
      </c>
    </row>
    <row r="463" spans="1:7" ht="25.5" outlineLevel="3" x14ac:dyDescent="0.25">
      <c r="A463" s="101" t="s">
        <v>934</v>
      </c>
      <c r="B463" s="100" t="s">
        <v>885</v>
      </c>
      <c r="C463" s="100" t="s">
        <v>933</v>
      </c>
      <c r="D463" s="100"/>
      <c r="E463" s="99">
        <v>6290806.2199999997</v>
      </c>
      <c r="F463" s="99">
        <v>5736070.1500000004</v>
      </c>
      <c r="G463" s="98">
        <v>5736070.1500000004</v>
      </c>
    </row>
    <row r="464" spans="1:7" outlineLevel="4" x14ac:dyDescent="0.25">
      <c r="A464" s="97" t="s">
        <v>932</v>
      </c>
      <c r="B464" s="96" t="s">
        <v>885</v>
      </c>
      <c r="C464" s="96" t="s">
        <v>931</v>
      </c>
      <c r="D464" s="96"/>
      <c r="E464" s="95">
        <v>1772548.22</v>
      </c>
      <c r="F464" s="95">
        <v>789727.95</v>
      </c>
      <c r="G464" s="94">
        <v>789727.95</v>
      </c>
    </row>
    <row r="465" spans="1:7" ht="25.5" outlineLevel="5" x14ac:dyDescent="0.25">
      <c r="A465" s="93" t="s">
        <v>930</v>
      </c>
      <c r="B465" s="92" t="s">
        <v>885</v>
      </c>
      <c r="C465" s="92" t="s">
        <v>929</v>
      </c>
      <c r="D465" s="92"/>
      <c r="E465" s="91">
        <v>1759548.22</v>
      </c>
      <c r="F465" s="91">
        <v>776727.95</v>
      </c>
      <c r="G465" s="90">
        <v>776727.95</v>
      </c>
    </row>
    <row r="466" spans="1:7" outlineLevel="6" x14ac:dyDescent="0.25">
      <c r="A466" s="89" t="s">
        <v>411</v>
      </c>
      <c r="B466" s="88" t="s">
        <v>885</v>
      </c>
      <c r="C466" s="88" t="s">
        <v>929</v>
      </c>
      <c r="D466" s="88" t="s">
        <v>408</v>
      </c>
      <c r="E466" s="87">
        <v>1759548.22</v>
      </c>
      <c r="F466" s="87">
        <v>776727.95</v>
      </c>
      <c r="G466" s="86">
        <v>776727.95</v>
      </c>
    </row>
    <row r="467" spans="1:7" ht="38.25" outlineLevel="5" x14ac:dyDescent="0.25">
      <c r="A467" s="93" t="s">
        <v>928</v>
      </c>
      <c r="B467" s="92" t="s">
        <v>885</v>
      </c>
      <c r="C467" s="92" t="s">
        <v>927</v>
      </c>
      <c r="D467" s="92"/>
      <c r="E467" s="91">
        <v>13000</v>
      </c>
      <c r="F467" s="91">
        <v>13000</v>
      </c>
      <c r="G467" s="90">
        <v>13000</v>
      </c>
    </row>
    <row r="468" spans="1:7" outlineLevel="6" x14ac:dyDescent="0.25">
      <c r="A468" s="89" t="s">
        <v>411</v>
      </c>
      <c r="B468" s="88" t="s">
        <v>885</v>
      </c>
      <c r="C468" s="88" t="s">
        <v>927</v>
      </c>
      <c r="D468" s="88" t="s">
        <v>408</v>
      </c>
      <c r="E468" s="87">
        <v>13000</v>
      </c>
      <c r="F468" s="87">
        <v>13000</v>
      </c>
      <c r="G468" s="86">
        <v>13000</v>
      </c>
    </row>
    <row r="469" spans="1:7" ht="25.5" outlineLevel="4" x14ac:dyDescent="0.25">
      <c r="A469" s="97" t="s">
        <v>926</v>
      </c>
      <c r="B469" s="96" t="s">
        <v>885</v>
      </c>
      <c r="C469" s="96" t="s">
        <v>925</v>
      </c>
      <c r="D469" s="96"/>
      <c r="E469" s="95">
        <v>4518258</v>
      </c>
      <c r="F469" s="95">
        <v>4946342.2</v>
      </c>
      <c r="G469" s="94">
        <v>4946342.2</v>
      </c>
    </row>
    <row r="470" spans="1:7" ht="25.5" outlineLevel="5" x14ac:dyDescent="0.25">
      <c r="A470" s="93" t="s">
        <v>924</v>
      </c>
      <c r="B470" s="92" t="s">
        <v>885</v>
      </c>
      <c r="C470" s="92" t="s">
        <v>923</v>
      </c>
      <c r="D470" s="92"/>
      <c r="E470" s="91">
        <v>4518258</v>
      </c>
      <c r="F470" s="91">
        <v>4946342.2</v>
      </c>
      <c r="G470" s="90">
        <v>4946342.2</v>
      </c>
    </row>
    <row r="471" spans="1:7" outlineLevel="6" x14ac:dyDescent="0.25">
      <c r="A471" s="89" t="s">
        <v>411</v>
      </c>
      <c r="B471" s="88" t="s">
        <v>885</v>
      </c>
      <c r="C471" s="88" t="s">
        <v>923</v>
      </c>
      <c r="D471" s="88" t="s">
        <v>408</v>
      </c>
      <c r="E471" s="87">
        <v>4518258</v>
      </c>
      <c r="F471" s="87">
        <v>4946342.2</v>
      </c>
      <c r="G471" s="86">
        <v>4946342.2</v>
      </c>
    </row>
    <row r="472" spans="1:7" ht="25.5" outlineLevel="2" x14ac:dyDescent="0.25">
      <c r="A472" s="105" t="s">
        <v>604</v>
      </c>
      <c r="B472" s="104" t="s">
        <v>885</v>
      </c>
      <c r="C472" s="104" t="s">
        <v>603</v>
      </c>
      <c r="D472" s="104"/>
      <c r="E472" s="103">
        <v>13157793.710000001</v>
      </c>
      <c r="F472" s="103">
        <v>5916368.4000000004</v>
      </c>
      <c r="G472" s="102">
        <v>5916368.4000000004</v>
      </c>
    </row>
    <row r="473" spans="1:7" outlineLevel="4" x14ac:dyDescent="0.25">
      <c r="A473" s="97" t="s">
        <v>922</v>
      </c>
      <c r="B473" s="96" t="s">
        <v>885</v>
      </c>
      <c r="C473" s="96" t="s">
        <v>921</v>
      </c>
      <c r="D473" s="96"/>
      <c r="E473" s="95">
        <v>13157793.710000001</v>
      </c>
      <c r="F473" s="95">
        <v>5916368.4000000004</v>
      </c>
      <c r="G473" s="94">
        <v>5916368.4000000004</v>
      </c>
    </row>
    <row r="474" spans="1:7" outlineLevel="5" x14ac:dyDescent="0.25">
      <c r="A474" s="93" t="s">
        <v>920</v>
      </c>
      <c r="B474" s="92" t="s">
        <v>885</v>
      </c>
      <c r="C474" s="92" t="s">
        <v>919</v>
      </c>
      <c r="D474" s="92"/>
      <c r="E474" s="91">
        <v>6254360.8600000003</v>
      </c>
      <c r="F474" s="91">
        <v>111170</v>
      </c>
      <c r="G474" s="90">
        <v>111170</v>
      </c>
    </row>
    <row r="475" spans="1:7" outlineLevel="6" x14ac:dyDescent="0.25">
      <c r="A475" s="89" t="s">
        <v>411</v>
      </c>
      <c r="B475" s="88" t="s">
        <v>885</v>
      </c>
      <c r="C475" s="88" t="s">
        <v>919</v>
      </c>
      <c r="D475" s="88" t="s">
        <v>408</v>
      </c>
      <c r="E475" s="87">
        <v>6254360.8600000003</v>
      </c>
      <c r="F475" s="87">
        <v>111170</v>
      </c>
      <c r="G475" s="86">
        <v>111170</v>
      </c>
    </row>
    <row r="476" spans="1:7" outlineLevel="5" x14ac:dyDescent="0.25">
      <c r="A476" s="93" t="s">
        <v>918</v>
      </c>
      <c r="B476" s="92" t="s">
        <v>885</v>
      </c>
      <c r="C476" s="92" t="s">
        <v>917</v>
      </c>
      <c r="D476" s="92"/>
      <c r="E476" s="91">
        <v>3425162</v>
      </c>
      <c r="F476" s="91">
        <v>4125330.2</v>
      </c>
      <c r="G476" s="90">
        <v>4125330.2</v>
      </c>
    </row>
    <row r="477" spans="1:7" outlineLevel="6" x14ac:dyDescent="0.25">
      <c r="A477" s="89" t="s">
        <v>411</v>
      </c>
      <c r="B477" s="88" t="s">
        <v>885</v>
      </c>
      <c r="C477" s="88" t="s">
        <v>917</v>
      </c>
      <c r="D477" s="88" t="s">
        <v>408</v>
      </c>
      <c r="E477" s="87">
        <v>3425162</v>
      </c>
      <c r="F477" s="87">
        <v>4125330.2</v>
      </c>
      <c r="G477" s="86">
        <v>4125330.2</v>
      </c>
    </row>
    <row r="478" spans="1:7" outlineLevel="5" x14ac:dyDescent="0.25">
      <c r="A478" s="93" t="s">
        <v>916</v>
      </c>
      <c r="B478" s="92" t="s">
        <v>885</v>
      </c>
      <c r="C478" s="92" t="s">
        <v>915</v>
      </c>
      <c r="D478" s="92"/>
      <c r="E478" s="91">
        <v>1268082.6499999999</v>
      </c>
      <c r="F478" s="91">
        <v>0</v>
      </c>
      <c r="G478" s="90">
        <v>0</v>
      </c>
    </row>
    <row r="479" spans="1:7" outlineLevel="6" x14ac:dyDescent="0.25">
      <c r="A479" s="89" t="s">
        <v>411</v>
      </c>
      <c r="B479" s="88" t="s">
        <v>885</v>
      </c>
      <c r="C479" s="88" t="s">
        <v>915</v>
      </c>
      <c r="D479" s="88" t="s">
        <v>408</v>
      </c>
      <c r="E479" s="87">
        <v>1268082.6499999999</v>
      </c>
      <c r="F479" s="87">
        <v>0</v>
      </c>
      <c r="G479" s="86">
        <v>0</v>
      </c>
    </row>
    <row r="480" spans="1:7" outlineLevel="5" x14ac:dyDescent="0.25">
      <c r="A480" s="93" t="s">
        <v>914</v>
      </c>
      <c r="B480" s="92" t="s">
        <v>885</v>
      </c>
      <c r="C480" s="92" t="s">
        <v>913</v>
      </c>
      <c r="D480" s="92"/>
      <c r="E480" s="91">
        <v>491868.2</v>
      </c>
      <c r="F480" s="91">
        <v>491868.2</v>
      </c>
      <c r="G480" s="90">
        <v>491868.2</v>
      </c>
    </row>
    <row r="481" spans="1:7" outlineLevel="6" x14ac:dyDescent="0.25">
      <c r="A481" s="89" t="s">
        <v>411</v>
      </c>
      <c r="B481" s="88" t="s">
        <v>885</v>
      </c>
      <c r="C481" s="88" t="s">
        <v>913</v>
      </c>
      <c r="D481" s="88" t="s">
        <v>408</v>
      </c>
      <c r="E481" s="87">
        <v>491868.2</v>
      </c>
      <c r="F481" s="87">
        <v>491868.2</v>
      </c>
      <c r="G481" s="86">
        <v>491868.2</v>
      </c>
    </row>
    <row r="482" spans="1:7" outlineLevel="5" x14ac:dyDescent="0.25">
      <c r="A482" s="93" t="s">
        <v>912</v>
      </c>
      <c r="B482" s="92" t="s">
        <v>885</v>
      </c>
      <c r="C482" s="92" t="s">
        <v>911</v>
      </c>
      <c r="D482" s="92"/>
      <c r="E482" s="91">
        <v>1718320</v>
      </c>
      <c r="F482" s="91">
        <v>1188000</v>
      </c>
      <c r="G482" s="90">
        <v>1188000</v>
      </c>
    </row>
    <row r="483" spans="1:7" outlineLevel="6" x14ac:dyDescent="0.25">
      <c r="A483" s="89" t="s">
        <v>411</v>
      </c>
      <c r="B483" s="88" t="s">
        <v>885</v>
      </c>
      <c r="C483" s="88" t="s">
        <v>911</v>
      </c>
      <c r="D483" s="88" t="s">
        <v>408</v>
      </c>
      <c r="E483" s="87">
        <v>1718320</v>
      </c>
      <c r="F483" s="87">
        <v>1188000</v>
      </c>
      <c r="G483" s="86">
        <v>1188000</v>
      </c>
    </row>
    <row r="484" spans="1:7" ht="25.5" outlineLevel="2" x14ac:dyDescent="0.25">
      <c r="A484" s="105" t="s">
        <v>910</v>
      </c>
      <c r="B484" s="104" t="s">
        <v>885</v>
      </c>
      <c r="C484" s="104" t="s">
        <v>909</v>
      </c>
      <c r="D484" s="104"/>
      <c r="E484" s="103">
        <v>23765668.329999998</v>
      </c>
      <c r="F484" s="103">
        <v>11044000</v>
      </c>
      <c r="G484" s="102">
        <v>11044000</v>
      </c>
    </row>
    <row r="485" spans="1:7" outlineLevel="4" x14ac:dyDescent="0.25">
      <c r="A485" s="97" t="s">
        <v>908</v>
      </c>
      <c r="B485" s="96" t="s">
        <v>885</v>
      </c>
      <c r="C485" s="96" t="s">
        <v>907</v>
      </c>
      <c r="D485" s="96"/>
      <c r="E485" s="95">
        <v>23765668.329999998</v>
      </c>
      <c r="F485" s="95">
        <v>11044000</v>
      </c>
      <c r="G485" s="94">
        <v>11044000</v>
      </c>
    </row>
    <row r="486" spans="1:7" outlineLevel="5" x14ac:dyDescent="0.25">
      <c r="A486" s="93" t="s">
        <v>906</v>
      </c>
      <c r="B486" s="92" t="s">
        <v>885</v>
      </c>
      <c r="C486" s="92" t="s">
        <v>905</v>
      </c>
      <c r="D486" s="92"/>
      <c r="E486" s="91">
        <v>21265668.329999998</v>
      </c>
      <c r="F486" s="91">
        <v>11044000</v>
      </c>
      <c r="G486" s="90">
        <v>11044000</v>
      </c>
    </row>
    <row r="487" spans="1:7" outlineLevel="6" x14ac:dyDescent="0.25">
      <c r="A487" s="89" t="s">
        <v>411</v>
      </c>
      <c r="B487" s="88" t="s">
        <v>885</v>
      </c>
      <c r="C487" s="88" t="s">
        <v>905</v>
      </c>
      <c r="D487" s="88" t="s">
        <v>408</v>
      </c>
      <c r="E487" s="87">
        <v>21265668.329999998</v>
      </c>
      <c r="F487" s="87">
        <v>11044000</v>
      </c>
      <c r="G487" s="86">
        <v>11044000</v>
      </c>
    </row>
    <row r="488" spans="1:7" ht="38.25" outlineLevel="5" x14ac:dyDescent="0.25">
      <c r="A488" s="93" t="s">
        <v>904</v>
      </c>
      <c r="B488" s="92" t="s">
        <v>885</v>
      </c>
      <c r="C488" s="92" t="s">
        <v>903</v>
      </c>
      <c r="D488" s="92"/>
      <c r="E488" s="91">
        <v>2500000</v>
      </c>
      <c r="F488" s="91">
        <v>0</v>
      </c>
      <c r="G488" s="90">
        <v>0</v>
      </c>
    </row>
    <row r="489" spans="1:7" outlineLevel="6" x14ac:dyDescent="0.25">
      <c r="A489" s="89" t="s">
        <v>411</v>
      </c>
      <c r="B489" s="88" t="s">
        <v>885</v>
      </c>
      <c r="C489" s="88" t="s">
        <v>903</v>
      </c>
      <c r="D489" s="88" t="s">
        <v>408</v>
      </c>
      <c r="E489" s="87">
        <v>2500000</v>
      </c>
      <c r="F489" s="87">
        <v>0</v>
      </c>
      <c r="G489" s="86">
        <v>0</v>
      </c>
    </row>
    <row r="490" spans="1:7" ht="38.25" outlineLevel="2" x14ac:dyDescent="0.25">
      <c r="A490" s="105" t="s">
        <v>902</v>
      </c>
      <c r="B490" s="104" t="s">
        <v>885</v>
      </c>
      <c r="C490" s="104" t="s">
        <v>901</v>
      </c>
      <c r="D490" s="104"/>
      <c r="E490" s="103">
        <v>22050182.649999999</v>
      </c>
      <c r="F490" s="103">
        <v>23025761.879999999</v>
      </c>
      <c r="G490" s="102">
        <v>23025761.879999999</v>
      </c>
    </row>
    <row r="491" spans="1:7" outlineLevel="3" x14ac:dyDescent="0.25">
      <c r="A491" s="101" t="s">
        <v>900</v>
      </c>
      <c r="B491" s="100" t="s">
        <v>885</v>
      </c>
      <c r="C491" s="100" t="s">
        <v>899</v>
      </c>
      <c r="D491" s="100"/>
      <c r="E491" s="99">
        <v>22050182.649999999</v>
      </c>
      <c r="F491" s="99">
        <v>23025761.879999999</v>
      </c>
      <c r="G491" s="98">
        <v>23025761.879999999</v>
      </c>
    </row>
    <row r="492" spans="1:7" outlineLevel="4" x14ac:dyDescent="0.25">
      <c r="A492" s="97" t="s">
        <v>898</v>
      </c>
      <c r="B492" s="96" t="s">
        <v>885</v>
      </c>
      <c r="C492" s="96" t="s">
        <v>897</v>
      </c>
      <c r="D492" s="96"/>
      <c r="E492" s="95">
        <v>12171931.890000001</v>
      </c>
      <c r="F492" s="95">
        <v>15526744</v>
      </c>
      <c r="G492" s="94">
        <v>15526744</v>
      </c>
    </row>
    <row r="493" spans="1:7" outlineLevel="5" x14ac:dyDescent="0.25">
      <c r="A493" s="93" t="s">
        <v>896</v>
      </c>
      <c r="B493" s="92" t="s">
        <v>885</v>
      </c>
      <c r="C493" s="92" t="s">
        <v>895</v>
      </c>
      <c r="D493" s="92"/>
      <c r="E493" s="91">
        <v>6448459.1600000001</v>
      </c>
      <c r="F493" s="91">
        <v>12526744</v>
      </c>
      <c r="G493" s="90">
        <v>12526744</v>
      </c>
    </row>
    <row r="494" spans="1:7" outlineLevel="6" x14ac:dyDescent="0.25">
      <c r="A494" s="89" t="s">
        <v>411</v>
      </c>
      <c r="B494" s="88" t="s">
        <v>885</v>
      </c>
      <c r="C494" s="88" t="s">
        <v>895</v>
      </c>
      <c r="D494" s="88" t="s">
        <v>408</v>
      </c>
      <c r="E494" s="87">
        <v>6448459.1600000001</v>
      </c>
      <c r="F494" s="87">
        <v>12526744</v>
      </c>
      <c r="G494" s="86">
        <v>12526744</v>
      </c>
    </row>
    <row r="495" spans="1:7" outlineLevel="5" x14ac:dyDescent="0.25">
      <c r="A495" s="93" t="s">
        <v>894</v>
      </c>
      <c r="B495" s="92" t="s">
        <v>885</v>
      </c>
      <c r="C495" s="92" t="s">
        <v>893</v>
      </c>
      <c r="D495" s="92"/>
      <c r="E495" s="91">
        <v>5723472.7300000004</v>
      </c>
      <c r="F495" s="91">
        <v>3000000</v>
      </c>
      <c r="G495" s="90">
        <v>3000000</v>
      </c>
    </row>
    <row r="496" spans="1:7" outlineLevel="6" x14ac:dyDescent="0.25">
      <c r="A496" s="89" t="s">
        <v>411</v>
      </c>
      <c r="B496" s="88" t="s">
        <v>885</v>
      </c>
      <c r="C496" s="88" t="s">
        <v>893</v>
      </c>
      <c r="D496" s="88" t="s">
        <v>408</v>
      </c>
      <c r="E496" s="87">
        <v>5723472.7300000004</v>
      </c>
      <c r="F496" s="87">
        <v>3000000</v>
      </c>
      <c r="G496" s="86">
        <v>3000000</v>
      </c>
    </row>
    <row r="497" spans="1:7" outlineLevel="4" x14ac:dyDescent="0.25">
      <c r="A497" s="97" t="s">
        <v>892</v>
      </c>
      <c r="B497" s="96" t="s">
        <v>885</v>
      </c>
      <c r="C497" s="96" t="s">
        <v>891</v>
      </c>
      <c r="D497" s="96"/>
      <c r="E497" s="95">
        <v>8774253.0899999999</v>
      </c>
      <c r="F497" s="95">
        <v>6888020.21</v>
      </c>
      <c r="G497" s="94">
        <v>6888020.21</v>
      </c>
    </row>
    <row r="498" spans="1:7" outlineLevel="5" x14ac:dyDescent="0.25">
      <c r="A498" s="93" t="s">
        <v>890</v>
      </c>
      <c r="B498" s="92" t="s">
        <v>885</v>
      </c>
      <c r="C498" s="92" t="s">
        <v>889</v>
      </c>
      <c r="D498" s="92"/>
      <c r="E498" s="91">
        <v>8774253.0899999999</v>
      </c>
      <c r="F498" s="91">
        <v>6888020.21</v>
      </c>
      <c r="G498" s="90">
        <v>6888020.21</v>
      </c>
    </row>
    <row r="499" spans="1:7" outlineLevel="6" x14ac:dyDescent="0.25">
      <c r="A499" s="89" t="s">
        <v>411</v>
      </c>
      <c r="B499" s="88" t="s">
        <v>885</v>
      </c>
      <c r="C499" s="88" t="s">
        <v>889</v>
      </c>
      <c r="D499" s="88" t="s">
        <v>408</v>
      </c>
      <c r="E499" s="87">
        <v>8774253.0899999999</v>
      </c>
      <c r="F499" s="87">
        <v>6888020.21</v>
      </c>
      <c r="G499" s="86">
        <v>6888020.21</v>
      </c>
    </row>
    <row r="500" spans="1:7" ht="25.5" outlineLevel="4" x14ac:dyDescent="0.25">
      <c r="A500" s="97" t="s">
        <v>888</v>
      </c>
      <c r="B500" s="96" t="s">
        <v>885</v>
      </c>
      <c r="C500" s="96" t="s">
        <v>887</v>
      </c>
      <c r="D500" s="96"/>
      <c r="E500" s="95">
        <v>1103997.67</v>
      </c>
      <c r="F500" s="95">
        <v>610997.67000000004</v>
      </c>
      <c r="G500" s="94">
        <v>610997.67000000004</v>
      </c>
    </row>
    <row r="501" spans="1:7" ht="25.5" outlineLevel="5" x14ac:dyDescent="0.25">
      <c r="A501" s="93" t="s">
        <v>886</v>
      </c>
      <c r="B501" s="92" t="s">
        <v>885</v>
      </c>
      <c r="C501" s="92" t="s">
        <v>884</v>
      </c>
      <c r="D501" s="92"/>
      <c r="E501" s="91">
        <v>1103997.67</v>
      </c>
      <c r="F501" s="91">
        <v>610997.67000000004</v>
      </c>
      <c r="G501" s="90">
        <v>610997.67000000004</v>
      </c>
    </row>
    <row r="502" spans="1:7" outlineLevel="6" x14ac:dyDescent="0.25">
      <c r="A502" s="89" t="s">
        <v>411</v>
      </c>
      <c r="B502" s="88" t="s">
        <v>885</v>
      </c>
      <c r="C502" s="88" t="s">
        <v>884</v>
      </c>
      <c r="D502" s="88" t="s">
        <v>408</v>
      </c>
      <c r="E502" s="87">
        <v>1103997.67</v>
      </c>
      <c r="F502" s="87">
        <v>610997.67000000004</v>
      </c>
      <c r="G502" s="86">
        <v>610997.67000000004</v>
      </c>
    </row>
    <row r="503" spans="1:7" outlineLevel="1" x14ac:dyDescent="0.25">
      <c r="A503" s="109" t="s">
        <v>883</v>
      </c>
      <c r="B503" s="108" t="s">
        <v>855</v>
      </c>
      <c r="C503" s="108"/>
      <c r="D503" s="108"/>
      <c r="E503" s="107">
        <v>56055794.25</v>
      </c>
      <c r="F503" s="107">
        <v>44248124.390000001</v>
      </c>
      <c r="G503" s="106">
        <v>44396883.170000002</v>
      </c>
    </row>
    <row r="504" spans="1:7" ht="25.5" outlineLevel="2" x14ac:dyDescent="0.25">
      <c r="A504" s="105" t="s">
        <v>882</v>
      </c>
      <c r="B504" s="104" t="s">
        <v>855</v>
      </c>
      <c r="C504" s="104" t="s">
        <v>881</v>
      </c>
      <c r="D504" s="104"/>
      <c r="E504" s="103">
        <v>3687946</v>
      </c>
      <c r="F504" s="103">
        <v>0</v>
      </c>
      <c r="G504" s="102">
        <v>0</v>
      </c>
    </row>
    <row r="505" spans="1:7" outlineLevel="3" x14ac:dyDescent="0.25">
      <c r="A505" s="101" t="s">
        <v>880</v>
      </c>
      <c r="B505" s="100" t="s">
        <v>855</v>
      </c>
      <c r="C505" s="100" t="s">
        <v>879</v>
      </c>
      <c r="D505" s="100"/>
      <c r="E505" s="99">
        <v>3687946</v>
      </c>
      <c r="F505" s="99">
        <v>0</v>
      </c>
      <c r="G505" s="98">
        <v>0</v>
      </c>
    </row>
    <row r="506" spans="1:7" ht="25.5" outlineLevel="4" x14ac:dyDescent="0.25">
      <c r="A506" s="97" t="s">
        <v>878</v>
      </c>
      <c r="B506" s="96" t="s">
        <v>855</v>
      </c>
      <c r="C506" s="96" t="s">
        <v>877</v>
      </c>
      <c r="D506" s="96"/>
      <c r="E506" s="95">
        <v>3687946</v>
      </c>
      <c r="F506" s="95">
        <v>0</v>
      </c>
      <c r="G506" s="94">
        <v>0</v>
      </c>
    </row>
    <row r="507" spans="1:7" ht="25.5" outlineLevel="5" x14ac:dyDescent="0.25">
      <c r="A507" s="93" t="s">
        <v>876</v>
      </c>
      <c r="B507" s="92" t="s">
        <v>855</v>
      </c>
      <c r="C507" s="92" t="s">
        <v>875</v>
      </c>
      <c r="D507" s="92"/>
      <c r="E507" s="91">
        <v>1442000</v>
      </c>
      <c r="F507" s="91">
        <v>0</v>
      </c>
      <c r="G507" s="90">
        <v>0</v>
      </c>
    </row>
    <row r="508" spans="1:7" outlineLevel="6" x14ac:dyDescent="0.25">
      <c r="A508" s="89" t="s">
        <v>411</v>
      </c>
      <c r="B508" s="88" t="s">
        <v>855</v>
      </c>
      <c r="C508" s="88" t="s">
        <v>875</v>
      </c>
      <c r="D508" s="88" t="s">
        <v>408</v>
      </c>
      <c r="E508" s="87">
        <v>1442000</v>
      </c>
      <c r="F508" s="87">
        <v>0</v>
      </c>
      <c r="G508" s="86">
        <v>0</v>
      </c>
    </row>
    <row r="509" spans="1:7" ht="51" outlineLevel="5" x14ac:dyDescent="0.25">
      <c r="A509" s="93" t="s">
        <v>874</v>
      </c>
      <c r="B509" s="92" t="s">
        <v>855</v>
      </c>
      <c r="C509" s="92" t="s">
        <v>873</v>
      </c>
      <c r="D509" s="92"/>
      <c r="E509" s="91">
        <v>41295.25</v>
      </c>
      <c r="F509" s="91">
        <v>0</v>
      </c>
      <c r="G509" s="90">
        <v>0</v>
      </c>
    </row>
    <row r="510" spans="1:7" outlineLevel="6" x14ac:dyDescent="0.25">
      <c r="A510" s="89" t="s">
        <v>333</v>
      </c>
      <c r="B510" s="88" t="s">
        <v>855</v>
      </c>
      <c r="C510" s="88" t="s">
        <v>873</v>
      </c>
      <c r="D510" s="88" t="s">
        <v>330</v>
      </c>
      <c r="E510" s="87">
        <v>41295.25</v>
      </c>
      <c r="F510" s="87">
        <v>0</v>
      </c>
      <c r="G510" s="86">
        <v>0</v>
      </c>
    </row>
    <row r="511" spans="1:7" ht="51" outlineLevel="5" x14ac:dyDescent="0.25">
      <c r="A511" s="93" t="s">
        <v>872</v>
      </c>
      <c r="B511" s="92" t="s">
        <v>855</v>
      </c>
      <c r="C511" s="92" t="s">
        <v>871</v>
      </c>
      <c r="D511" s="92"/>
      <c r="E511" s="91">
        <v>95594.2</v>
      </c>
      <c r="F511" s="91">
        <v>0</v>
      </c>
      <c r="G511" s="90">
        <v>0</v>
      </c>
    </row>
    <row r="512" spans="1:7" outlineLevel="6" x14ac:dyDescent="0.25">
      <c r="A512" s="89" t="s">
        <v>333</v>
      </c>
      <c r="B512" s="88" t="s">
        <v>855</v>
      </c>
      <c r="C512" s="88" t="s">
        <v>871</v>
      </c>
      <c r="D512" s="88" t="s">
        <v>330</v>
      </c>
      <c r="E512" s="87">
        <v>95594.2</v>
      </c>
      <c r="F512" s="87">
        <v>0</v>
      </c>
      <c r="G512" s="86">
        <v>0</v>
      </c>
    </row>
    <row r="513" spans="1:7" ht="51" outlineLevel="5" x14ac:dyDescent="0.25">
      <c r="A513" s="93" t="s">
        <v>870</v>
      </c>
      <c r="B513" s="92" t="s">
        <v>855</v>
      </c>
      <c r="C513" s="92" t="s">
        <v>869</v>
      </c>
      <c r="D513" s="92"/>
      <c r="E513" s="91">
        <v>91068.3</v>
      </c>
      <c r="F513" s="91">
        <v>0</v>
      </c>
      <c r="G513" s="90">
        <v>0</v>
      </c>
    </row>
    <row r="514" spans="1:7" outlineLevel="6" x14ac:dyDescent="0.25">
      <c r="A514" s="89" t="s">
        <v>333</v>
      </c>
      <c r="B514" s="88" t="s">
        <v>855</v>
      </c>
      <c r="C514" s="88" t="s">
        <v>869</v>
      </c>
      <c r="D514" s="88" t="s">
        <v>330</v>
      </c>
      <c r="E514" s="87">
        <v>91068.3</v>
      </c>
      <c r="F514" s="87">
        <v>0</v>
      </c>
      <c r="G514" s="86">
        <v>0</v>
      </c>
    </row>
    <row r="515" spans="1:7" ht="38.25" outlineLevel="5" x14ac:dyDescent="0.25">
      <c r="A515" s="93" t="s">
        <v>868</v>
      </c>
      <c r="B515" s="92" t="s">
        <v>855</v>
      </c>
      <c r="C515" s="92" t="s">
        <v>867</v>
      </c>
      <c r="D515" s="92"/>
      <c r="E515" s="91">
        <v>206228.75</v>
      </c>
      <c r="F515" s="91">
        <v>0</v>
      </c>
      <c r="G515" s="90">
        <v>0</v>
      </c>
    </row>
    <row r="516" spans="1:7" outlineLevel="6" x14ac:dyDescent="0.25">
      <c r="A516" s="89" t="s">
        <v>333</v>
      </c>
      <c r="B516" s="88" t="s">
        <v>855</v>
      </c>
      <c r="C516" s="88" t="s">
        <v>867</v>
      </c>
      <c r="D516" s="88" t="s">
        <v>330</v>
      </c>
      <c r="E516" s="87">
        <v>206228.75</v>
      </c>
      <c r="F516" s="87">
        <v>0</v>
      </c>
      <c r="G516" s="86">
        <v>0</v>
      </c>
    </row>
    <row r="517" spans="1:7" ht="38.25" outlineLevel="5" x14ac:dyDescent="0.25">
      <c r="A517" s="93" t="s">
        <v>866</v>
      </c>
      <c r="B517" s="92" t="s">
        <v>855</v>
      </c>
      <c r="C517" s="92" t="s">
        <v>865</v>
      </c>
      <c r="D517" s="92"/>
      <c r="E517" s="91">
        <v>458039.6</v>
      </c>
      <c r="F517" s="91">
        <v>0</v>
      </c>
      <c r="G517" s="90">
        <v>0</v>
      </c>
    </row>
    <row r="518" spans="1:7" outlineLevel="6" x14ac:dyDescent="0.25">
      <c r="A518" s="89" t="s">
        <v>333</v>
      </c>
      <c r="B518" s="88" t="s">
        <v>855</v>
      </c>
      <c r="C518" s="88" t="s">
        <v>865</v>
      </c>
      <c r="D518" s="88" t="s">
        <v>330</v>
      </c>
      <c r="E518" s="87">
        <v>458039.6</v>
      </c>
      <c r="F518" s="87">
        <v>0</v>
      </c>
      <c r="G518" s="86">
        <v>0</v>
      </c>
    </row>
    <row r="519" spans="1:7" ht="38.25" outlineLevel="5" x14ac:dyDescent="0.25">
      <c r="A519" s="93" t="s">
        <v>864</v>
      </c>
      <c r="B519" s="92" t="s">
        <v>855</v>
      </c>
      <c r="C519" s="92" t="s">
        <v>863</v>
      </c>
      <c r="D519" s="92"/>
      <c r="E519" s="91">
        <v>455341.5</v>
      </c>
      <c r="F519" s="91">
        <v>0</v>
      </c>
      <c r="G519" s="90">
        <v>0</v>
      </c>
    </row>
    <row r="520" spans="1:7" outlineLevel="6" x14ac:dyDescent="0.25">
      <c r="A520" s="89" t="s">
        <v>333</v>
      </c>
      <c r="B520" s="88" t="s">
        <v>855</v>
      </c>
      <c r="C520" s="88" t="s">
        <v>863</v>
      </c>
      <c r="D520" s="88" t="s">
        <v>330</v>
      </c>
      <c r="E520" s="87">
        <v>455341.5</v>
      </c>
      <c r="F520" s="87">
        <v>0</v>
      </c>
      <c r="G520" s="86">
        <v>0</v>
      </c>
    </row>
    <row r="521" spans="1:7" ht="38.25" outlineLevel="5" x14ac:dyDescent="0.25">
      <c r="A521" s="93" t="s">
        <v>862</v>
      </c>
      <c r="B521" s="92" t="s">
        <v>855</v>
      </c>
      <c r="C521" s="92" t="s">
        <v>861</v>
      </c>
      <c r="D521" s="92"/>
      <c r="E521" s="91">
        <v>165016</v>
      </c>
      <c r="F521" s="91">
        <v>0</v>
      </c>
      <c r="G521" s="90">
        <v>0</v>
      </c>
    </row>
    <row r="522" spans="1:7" outlineLevel="6" x14ac:dyDescent="0.25">
      <c r="A522" s="89" t="s">
        <v>333</v>
      </c>
      <c r="B522" s="88" t="s">
        <v>855</v>
      </c>
      <c r="C522" s="88" t="s">
        <v>861</v>
      </c>
      <c r="D522" s="88" t="s">
        <v>330</v>
      </c>
      <c r="E522" s="87">
        <v>165016</v>
      </c>
      <c r="F522" s="87">
        <v>0</v>
      </c>
      <c r="G522" s="86">
        <v>0</v>
      </c>
    </row>
    <row r="523" spans="1:7" ht="38.25" outlineLevel="5" x14ac:dyDescent="0.25">
      <c r="A523" s="93" t="s">
        <v>860</v>
      </c>
      <c r="B523" s="92" t="s">
        <v>855</v>
      </c>
      <c r="C523" s="92" t="s">
        <v>859</v>
      </c>
      <c r="D523" s="92"/>
      <c r="E523" s="91">
        <v>369089.2</v>
      </c>
      <c r="F523" s="91">
        <v>0</v>
      </c>
      <c r="G523" s="90">
        <v>0</v>
      </c>
    </row>
    <row r="524" spans="1:7" outlineLevel="6" x14ac:dyDescent="0.25">
      <c r="A524" s="89" t="s">
        <v>333</v>
      </c>
      <c r="B524" s="88" t="s">
        <v>855</v>
      </c>
      <c r="C524" s="88" t="s">
        <v>859</v>
      </c>
      <c r="D524" s="88" t="s">
        <v>330</v>
      </c>
      <c r="E524" s="87">
        <v>369089.2</v>
      </c>
      <c r="F524" s="87">
        <v>0</v>
      </c>
      <c r="G524" s="86">
        <v>0</v>
      </c>
    </row>
    <row r="525" spans="1:7" ht="38.25" outlineLevel="5" x14ac:dyDescent="0.25">
      <c r="A525" s="93" t="s">
        <v>858</v>
      </c>
      <c r="B525" s="92" t="s">
        <v>855</v>
      </c>
      <c r="C525" s="92" t="s">
        <v>857</v>
      </c>
      <c r="D525" s="92"/>
      <c r="E525" s="91">
        <v>364273.2</v>
      </c>
      <c r="F525" s="91">
        <v>0</v>
      </c>
      <c r="G525" s="90">
        <v>0</v>
      </c>
    </row>
    <row r="526" spans="1:7" outlineLevel="6" x14ac:dyDescent="0.25">
      <c r="A526" s="89" t="s">
        <v>333</v>
      </c>
      <c r="B526" s="88" t="s">
        <v>855</v>
      </c>
      <c r="C526" s="88" t="s">
        <v>857</v>
      </c>
      <c r="D526" s="88" t="s">
        <v>330</v>
      </c>
      <c r="E526" s="87">
        <v>364273.2</v>
      </c>
      <c r="F526" s="87">
        <v>0</v>
      </c>
      <c r="G526" s="86">
        <v>0</v>
      </c>
    </row>
    <row r="527" spans="1:7" ht="25.5" outlineLevel="2" x14ac:dyDescent="0.25">
      <c r="A527" s="105" t="s">
        <v>428</v>
      </c>
      <c r="B527" s="104" t="s">
        <v>855</v>
      </c>
      <c r="C527" s="104" t="s">
        <v>427</v>
      </c>
      <c r="D527" s="104"/>
      <c r="E527" s="103">
        <v>52367848.25</v>
      </c>
      <c r="F527" s="103">
        <v>44248124.390000001</v>
      </c>
      <c r="G527" s="102">
        <v>44396883.170000002</v>
      </c>
    </row>
    <row r="528" spans="1:7" ht="25.5" outlineLevel="3" x14ac:dyDescent="0.25">
      <c r="A528" s="101" t="s">
        <v>720</v>
      </c>
      <c r="B528" s="100" t="s">
        <v>855</v>
      </c>
      <c r="C528" s="100" t="s">
        <v>719</v>
      </c>
      <c r="D528" s="100"/>
      <c r="E528" s="99">
        <v>52367848.25</v>
      </c>
      <c r="F528" s="99">
        <v>44248124.390000001</v>
      </c>
      <c r="G528" s="98">
        <v>44396883.170000002</v>
      </c>
    </row>
    <row r="529" spans="1:7" outlineLevel="4" x14ac:dyDescent="0.25">
      <c r="A529" s="97" t="s">
        <v>718</v>
      </c>
      <c r="B529" s="96" t="s">
        <v>855</v>
      </c>
      <c r="C529" s="96" t="s">
        <v>717</v>
      </c>
      <c r="D529" s="96"/>
      <c r="E529" s="95">
        <v>52367848.25</v>
      </c>
      <c r="F529" s="95">
        <v>44248124.390000001</v>
      </c>
      <c r="G529" s="94">
        <v>44396883.170000002</v>
      </c>
    </row>
    <row r="530" spans="1:7" ht="25.5" outlineLevel="5" x14ac:dyDescent="0.25">
      <c r="A530" s="93" t="s">
        <v>366</v>
      </c>
      <c r="B530" s="92" t="s">
        <v>855</v>
      </c>
      <c r="C530" s="92" t="s">
        <v>856</v>
      </c>
      <c r="D530" s="92"/>
      <c r="E530" s="91">
        <v>397200</v>
      </c>
      <c r="F530" s="91">
        <v>0</v>
      </c>
      <c r="G530" s="90">
        <v>0</v>
      </c>
    </row>
    <row r="531" spans="1:7" ht="38.25" outlineLevel="6" x14ac:dyDescent="0.25">
      <c r="A531" s="89" t="s">
        <v>506</v>
      </c>
      <c r="B531" s="88" t="s">
        <v>855</v>
      </c>
      <c r="C531" s="88" t="s">
        <v>856</v>
      </c>
      <c r="D531" s="88" t="s">
        <v>505</v>
      </c>
      <c r="E531" s="87">
        <v>397200</v>
      </c>
      <c r="F531" s="87">
        <v>0</v>
      </c>
      <c r="G531" s="86">
        <v>0</v>
      </c>
    </row>
    <row r="532" spans="1:7" outlineLevel="5" x14ac:dyDescent="0.25">
      <c r="A532" s="93" t="s">
        <v>716</v>
      </c>
      <c r="B532" s="92" t="s">
        <v>855</v>
      </c>
      <c r="C532" s="92" t="s">
        <v>715</v>
      </c>
      <c r="D532" s="92"/>
      <c r="E532" s="91">
        <v>51970648.25</v>
      </c>
      <c r="F532" s="91">
        <v>44248124.390000001</v>
      </c>
      <c r="G532" s="90">
        <v>44396883.170000002</v>
      </c>
    </row>
    <row r="533" spans="1:7" ht="38.25" outlineLevel="6" x14ac:dyDescent="0.25">
      <c r="A533" s="89" t="s">
        <v>506</v>
      </c>
      <c r="B533" s="88" t="s">
        <v>855</v>
      </c>
      <c r="C533" s="88" t="s">
        <v>715</v>
      </c>
      <c r="D533" s="88" t="s">
        <v>505</v>
      </c>
      <c r="E533" s="87">
        <v>31303654.18</v>
      </c>
      <c r="F533" s="87">
        <v>30346633.5</v>
      </c>
      <c r="G533" s="86">
        <v>30346633.5</v>
      </c>
    </row>
    <row r="534" spans="1:7" outlineLevel="6" x14ac:dyDescent="0.25">
      <c r="A534" s="89" t="s">
        <v>411</v>
      </c>
      <c r="B534" s="88" t="s">
        <v>855</v>
      </c>
      <c r="C534" s="88" t="s">
        <v>715</v>
      </c>
      <c r="D534" s="88" t="s">
        <v>408</v>
      </c>
      <c r="E534" s="87">
        <v>10736017.970000001</v>
      </c>
      <c r="F534" s="87">
        <v>9264340.8900000006</v>
      </c>
      <c r="G534" s="86">
        <v>9413099.6699999999</v>
      </c>
    </row>
    <row r="535" spans="1:7" outlineLevel="6" x14ac:dyDescent="0.25">
      <c r="A535" s="89" t="s">
        <v>333</v>
      </c>
      <c r="B535" s="88" t="s">
        <v>855</v>
      </c>
      <c r="C535" s="88" t="s">
        <v>715</v>
      </c>
      <c r="D535" s="88" t="s">
        <v>330</v>
      </c>
      <c r="E535" s="87">
        <v>9930976.0999999996</v>
      </c>
      <c r="F535" s="87">
        <v>4637150</v>
      </c>
      <c r="G535" s="86">
        <v>4637150</v>
      </c>
    </row>
    <row r="536" spans="1:7" ht="15.75" thickBot="1" x14ac:dyDescent="0.3">
      <c r="A536" s="113" t="s">
        <v>854</v>
      </c>
      <c r="B536" s="112" t="s">
        <v>853</v>
      </c>
      <c r="C536" s="112"/>
      <c r="D536" s="112"/>
      <c r="E536" s="111">
        <v>1637444557.8099999</v>
      </c>
      <c r="F536" s="111">
        <v>1556321188.79</v>
      </c>
      <c r="G536" s="110">
        <v>1620963679.51</v>
      </c>
    </row>
    <row r="537" spans="1:7" outlineLevel="1" x14ac:dyDescent="0.25">
      <c r="A537" s="109" t="s">
        <v>852</v>
      </c>
      <c r="B537" s="108" t="s">
        <v>833</v>
      </c>
      <c r="C537" s="108"/>
      <c r="D537" s="108"/>
      <c r="E537" s="107">
        <v>577853216.77999997</v>
      </c>
      <c r="F537" s="107">
        <v>585144405.58000004</v>
      </c>
      <c r="G537" s="106">
        <v>607298592.79999995</v>
      </c>
    </row>
    <row r="538" spans="1:7" ht="25.5" outlineLevel="2" x14ac:dyDescent="0.25">
      <c r="A538" s="105" t="s">
        <v>488</v>
      </c>
      <c r="B538" s="104" t="s">
        <v>833</v>
      </c>
      <c r="C538" s="104" t="s">
        <v>487</v>
      </c>
      <c r="D538" s="104"/>
      <c r="E538" s="103">
        <v>577853216.77999997</v>
      </c>
      <c r="F538" s="103">
        <v>585144405.58000004</v>
      </c>
      <c r="G538" s="102">
        <v>607298592.79999995</v>
      </c>
    </row>
    <row r="539" spans="1:7" outlineLevel="3" x14ac:dyDescent="0.25">
      <c r="A539" s="101" t="s">
        <v>662</v>
      </c>
      <c r="B539" s="100" t="s">
        <v>833</v>
      </c>
      <c r="C539" s="100" t="s">
        <v>661</v>
      </c>
      <c r="D539" s="100"/>
      <c r="E539" s="99">
        <v>11398746.91</v>
      </c>
      <c r="F539" s="99">
        <v>305434.96999999997</v>
      </c>
      <c r="G539" s="98">
        <v>305434.96999999997</v>
      </c>
    </row>
    <row r="540" spans="1:7" outlineLevel="4" x14ac:dyDescent="0.25">
      <c r="A540" s="97" t="s">
        <v>660</v>
      </c>
      <c r="B540" s="96" t="s">
        <v>833</v>
      </c>
      <c r="C540" s="96" t="s">
        <v>659</v>
      </c>
      <c r="D540" s="96"/>
      <c r="E540" s="95">
        <v>11093311.939999999</v>
      </c>
      <c r="F540" s="95">
        <v>0</v>
      </c>
      <c r="G540" s="94">
        <v>0</v>
      </c>
    </row>
    <row r="541" spans="1:7" ht="25.5" outlineLevel="5" x14ac:dyDescent="0.25">
      <c r="A541" s="93" t="s">
        <v>851</v>
      </c>
      <c r="B541" s="92" t="s">
        <v>833</v>
      </c>
      <c r="C541" s="92" t="s">
        <v>850</v>
      </c>
      <c r="D541" s="92"/>
      <c r="E541" s="91">
        <v>5562285.3300000001</v>
      </c>
      <c r="F541" s="91">
        <v>0</v>
      </c>
      <c r="G541" s="90">
        <v>0</v>
      </c>
    </row>
    <row r="542" spans="1:7" outlineLevel="6" x14ac:dyDescent="0.25">
      <c r="A542" s="89" t="s">
        <v>411</v>
      </c>
      <c r="B542" s="88" t="s">
        <v>833</v>
      </c>
      <c r="C542" s="88" t="s">
        <v>850</v>
      </c>
      <c r="D542" s="88" t="s">
        <v>408</v>
      </c>
      <c r="E542" s="87">
        <v>690000</v>
      </c>
      <c r="F542" s="87">
        <v>0</v>
      </c>
      <c r="G542" s="86">
        <v>0</v>
      </c>
    </row>
    <row r="543" spans="1:7" ht="25.5" outlineLevel="6" x14ac:dyDescent="0.25">
      <c r="A543" s="89" t="s">
        <v>347</v>
      </c>
      <c r="B543" s="88" t="s">
        <v>833</v>
      </c>
      <c r="C543" s="88" t="s">
        <v>850</v>
      </c>
      <c r="D543" s="88" t="s">
        <v>344</v>
      </c>
      <c r="E543" s="87">
        <v>4872285.33</v>
      </c>
      <c r="F543" s="87">
        <v>0</v>
      </c>
      <c r="G543" s="86">
        <v>0</v>
      </c>
    </row>
    <row r="544" spans="1:7" ht="25.5" outlineLevel="5" x14ac:dyDescent="0.25">
      <c r="A544" s="93" t="s">
        <v>824</v>
      </c>
      <c r="B544" s="92" t="s">
        <v>833</v>
      </c>
      <c r="C544" s="92" t="s">
        <v>823</v>
      </c>
      <c r="D544" s="92"/>
      <c r="E544" s="91">
        <v>54000</v>
      </c>
      <c r="F544" s="91">
        <v>0</v>
      </c>
      <c r="G544" s="90">
        <v>0</v>
      </c>
    </row>
    <row r="545" spans="1:7" ht="25.5" outlineLevel="6" x14ac:dyDescent="0.25">
      <c r="A545" s="89" t="s">
        <v>347</v>
      </c>
      <c r="B545" s="88" t="s">
        <v>833</v>
      </c>
      <c r="C545" s="88" t="s">
        <v>823</v>
      </c>
      <c r="D545" s="88" t="s">
        <v>344</v>
      </c>
      <c r="E545" s="87">
        <v>54000</v>
      </c>
      <c r="F545" s="87">
        <v>0</v>
      </c>
      <c r="G545" s="86">
        <v>0</v>
      </c>
    </row>
    <row r="546" spans="1:7" ht="25.5" outlineLevel="5" x14ac:dyDescent="0.25">
      <c r="A546" s="93" t="s">
        <v>849</v>
      </c>
      <c r="B546" s="92" t="s">
        <v>833</v>
      </c>
      <c r="C546" s="92" t="s">
        <v>848</v>
      </c>
      <c r="D546" s="92"/>
      <c r="E546" s="91">
        <v>163061.34</v>
      </c>
      <c r="F546" s="91">
        <v>0</v>
      </c>
      <c r="G546" s="90">
        <v>0</v>
      </c>
    </row>
    <row r="547" spans="1:7" ht="25.5" outlineLevel="6" x14ac:dyDescent="0.25">
      <c r="A547" s="89" t="s">
        <v>347</v>
      </c>
      <c r="B547" s="88" t="s">
        <v>833</v>
      </c>
      <c r="C547" s="88" t="s">
        <v>848</v>
      </c>
      <c r="D547" s="88" t="s">
        <v>344</v>
      </c>
      <c r="E547" s="87">
        <v>163061.34</v>
      </c>
      <c r="F547" s="87">
        <v>0</v>
      </c>
      <c r="G547" s="86">
        <v>0</v>
      </c>
    </row>
    <row r="548" spans="1:7" ht="25.5" outlineLevel="5" x14ac:dyDescent="0.25">
      <c r="A548" s="93" t="s">
        <v>847</v>
      </c>
      <c r="B548" s="92" t="s">
        <v>833</v>
      </c>
      <c r="C548" s="92" t="s">
        <v>846</v>
      </c>
      <c r="D548" s="92"/>
      <c r="E548" s="91">
        <v>5136965.2699999996</v>
      </c>
      <c r="F548" s="91">
        <v>0</v>
      </c>
      <c r="G548" s="90">
        <v>0</v>
      </c>
    </row>
    <row r="549" spans="1:7" ht="25.5" outlineLevel="6" x14ac:dyDescent="0.25">
      <c r="A549" s="89" t="s">
        <v>347</v>
      </c>
      <c r="B549" s="88" t="s">
        <v>833</v>
      </c>
      <c r="C549" s="88" t="s">
        <v>846</v>
      </c>
      <c r="D549" s="88" t="s">
        <v>344</v>
      </c>
      <c r="E549" s="87">
        <v>5136965.2699999996</v>
      </c>
      <c r="F549" s="87">
        <v>0</v>
      </c>
      <c r="G549" s="86">
        <v>0</v>
      </c>
    </row>
    <row r="550" spans="1:7" ht="25.5" outlineLevel="5" x14ac:dyDescent="0.25">
      <c r="A550" s="93" t="s">
        <v>845</v>
      </c>
      <c r="B550" s="92" t="s">
        <v>833</v>
      </c>
      <c r="C550" s="92" t="s">
        <v>844</v>
      </c>
      <c r="D550" s="92"/>
      <c r="E550" s="91">
        <v>177000</v>
      </c>
      <c r="F550" s="91">
        <v>0</v>
      </c>
      <c r="G550" s="90">
        <v>0</v>
      </c>
    </row>
    <row r="551" spans="1:7" ht="25.5" outlineLevel="6" x14ac:dyDescent="0.25">
      <c r="A551" s="89" t="s">
        <v>347</v>
      </c>
      <c r="B551" s="88" t="s">
        <v>833</v>
      </c>
      <c r="C551" s="88" t="s">
        <v>844</v>
      </c>
      <c r="D551" s="88" t="s">
        <v>344</v>
      </c>
      <c r="E551" s="87">
        <v>177000</v>
      </c>
      <c r="F551" s="87">
        <v>0</v>
      </c>
      <c r="G551" s="86">
        <v>0</v>
      </c>
    </row>
    <row r="552" spans="1:7" outlineLevel="4" x14ac:dyDescent="0.25">
      <c r="A552" s="97" t="s">
        <v>843</v>
      </c>
      <c r="B552" s="96" t="s">
        <v>833</v>
      </c>
      <c r="C552" s="96" t="s">
        <v>842</v>
      </c>
      <c r="D552" s="96"/>
      <c r="E552" s="95">
        <v>305434.96999999997</v>
      </c>
      <c r="F552" s="95">
        <v>305434.96999999997</v>
      </c>
      <c r="G552" s="94">
        <v>305434.96999999997</v>
      </c>
    </row>
    <row r="553" spans="1:7" ht="25.5" outlineLevel="5" x14ac:dyDescent="0.25">
      <c r="A553" s="93" t="s">
        <v>841</v>
      </c>
      <c r="B553" s="92" t="s">
        <v>833</v>
      </c>
      <c r="C553" s="92" t="s">
        <v>840</v>
      </c>
      <c r="D553" s="92"/>
      <c r="E553" s="91">
        <v>305434.96999999997</v>
      </c>
      <c r="F553" s="91">
        <v>305434.96999999997</v>
      </c>
      <c r="G553" s="90">
        <v>305434.96999999997</v>
      </c>
    </row>
    <row r="554" spans="1:7" outlineLevel="6" x14ac:dyDescent="0.25">
      <c r="A554" s="89" t="s">
        <v>411</v>
      </c>
      <c r="B554" s="88" t="s">
        <v>833</v>
      </c>
      <c r="C554" s="88" t="s">
        <v>840</v>
      </c>
      <c r="D554" s="88" t="s">
        <v>408</v>
      </c>
      <c r="E554" s="87">
        <v>305434.96999999997</v>
      </c>
      <c r="F554" s="87">
        <v>305434.96999999997</v>
      </c>
      <c r="G554" s="86">
        <v>305434.96999999997</v>
      </c>
    </row>
    <row r="555" spans="1:7" ht="25.5" outlineLevel="3" x14ac:dyDescent="0.25">
      <c r="A555" s="101" t="s">
        <v>486</v>
      </c>
      <c r="B555" s="100" t="s">
        <v>833</v>
      </c>
      <c r="C555" s="100" t="s">
        <v>485</v>
      </c>
      <c r="D555" s="100"/>
      <c r="E555" s="99">
        <v>566454469.87</v>
      </c>
      <c r="F555" s="99">
        <v>584838970.61000001</v>
      </c>
      <c r="G555" s="98">
        <v>606993157.83000004</v>
      </c>
    </row>
    <row r="556" spans="1:7" outlineLevel="4" x14ac:dyDescent="0.25">
      <c r="A556" s="97" t="s">
        <v>484</v>
      </c>
      <c r="B556" s="96" t="s">
        <v>833</v>
      </c>
      <c r="C556" s="96" t="s">
        <v>483</v>
      </c>
      <c r="D556" s="96"/>
      <c r="E556" s="95">
        <v>566454469.87</v>
      </c>
      <c r="F556" s="95">
        <v>584838970.61000001</v>
      </c>
      <c r="G556" s="94">
        <v>606993157.83000004</v>
      </c>
    </row>
    <row r="557" spans="1:7" ht="25.5" outlineLevel="5" x14ac:dyDescent="0.25">
      <c r="A557" s="93" t="s">
        <v>366</v>
      </c>
      <c r="B557" s="92" t="s">
        <v>833</v>
      </c>
      <c r="C557" s="92" t="s">
        <v>839</v>
      </c>
      <c r="D557" s="92"/>
      <c r="E557" s="91">
        <v>4636300</v>
      </c>
      <c r="F557" s="91">
        <v>0</v>
      </c>
      <c r="G557" s="90">
        <v>0</v>
      </c>
    </row>
    <row r="558" spans="1:7" ht="25.5" outlineLevel="6" x14ac:dyDescent="0.25">
      <c r="A558" s="89" t="s">
        <v>347</v>
      </c>
      <c r="B558" s="88" t="s">
        <v>833</v>
      </c>
      <c r="C558" s="88" t="s">
        <v>839</v>
      </c>
      <c r="D558" s="88" t="s">
        <v>344</v>
      </c>
      <c r="E558" s="87">
        <v>4636300</v>
      </c>
      <c r="F558" s="87">
        <v>0</v>
      </c>
      <c r="G558" s="86">
        <v>0</v>
      </c>
    </row>
    <row r="559" spans="1:7" outlineLevel="5" x14ac:dyDescent="0.25">
      <c r="A559" s="93" t="s">
        <v>838</v>
      </c>
      <c r="B559" s="92" t="s">
        <v>833</v>
      </c>
      <c r="C559" s="92" t="s">
        <v>837</v>
      </c>
      <c r="D559" s="92"/>
      <c r="E559" s="91">
        <v>203323191.41999999</v>
      </c>
      <c r="F559" s="91">
        <v>205530639.21000001</v>
      </c>
      <c r="G559" s="90">
        <v>208908926.43000001</v>
      </c>
    </row>
    <row r="560" spans="1:7" ht="25.5" outlineLevel="6" x14ac:dyDescent="0.25">
      <c r="A560" s="89" t="s">
        <v>347</v>
      </c>
      <c r="B560" s="88" t="s">
        <v>833</v>
      </c>
      <c r="C560" s="88" t="s">
        <v>837</v>
      </c>
      <c r="D560" s="88" t="s">
        <v>344</v>
      </c>
      <c r="E560" s="87">
        <v>203323191.41999999</v>
      </c>
      <c r="F560" s="87">
        <v>205530639.21000001</v>
      </c>
      <c r="G560" s="86">
        <v>208908926.43000001</v>
      </c>
    </row>
    <row r="561" spans="1:7" outlineLevel="5" x14ac:dyDescent="0.25">
      <c r="A561" s="93" t="s">
        <v>836</v>
      </c>
      <c r="B561" s="92" t="s">
        <v>833</v>
      </c>
      <c r="C561" s="92" t="s">
        <v>835</v>
      </c>
      <c r="D561" s="92"/>
      <c r="E561" s="91">
        <v>18444931.399999999</v>
      </c>
      <c r="F561" s="91">
        <v>18444931.399999999</v>
      </c>
      <c r="G561" s="90">
        <v>18444931.399999999</v>
      </c>
    </row>
    <row r="562" spans="1:7" ht="25.5" outlineLevel="6" x14ac:dyDescent="0.25">
      <c r="A562" s="89" t="s">
        <v>347</v>
      </c>
      <c r="B562" s="88" t="s">
        <v>833</v>
      </c>
      <c r="C562" s="88" t="s">
        <v>835</v>
      </c>
      <c r="D562" s="88" t="s">
        <v>344</v>
      </c>
      <c r="E562" s="87">
        <v>18444931.399999999</v>
      </c>
      <c r="F562" s="87">
        <v>18444931.399999999</v>
      </c>
      <c r="G562" s="86">
        <v>18444931.399999999</v>
      </c>
    </row>
    <row r="563" spans="1:7" ht="25.5" outlineLevel="5" x14ac:dyDescent="0.25">
      <c r="A563" s="93" t="s">
        <v>799</v>
      </c>
      <c r="B563" s="92" t="s">
        <v>833</v>
      </c>
      <c r="C563" s="92" t="s">
        <v>834</v>
      </c>
      <c r="D563" s="92"/>
      <c r="E563" s="91">
        <v>339740200</v>
      </c>
      <c r="F563" s="91">
        <v>360863400</v>
      </c>
      <c r="G563" s="90">
        <v>379639300</v>
      </c>
    </row>
    <row r="564" spans="1:7" ht="25.5" outlineLevel="6" x14ac:dyDescent="0.25">
      <c r="A564" s="89" t="s">
        <v>347</v>
      </c>
      <c r="B564" s="88" t="s">
        <v>833</v>
      </c>
      <c r="C564" s="88" t="s">
        <v>834</v>
      </c>
      <c r="D564" s="88" t="s">
        <v>344</v>
      </c>
      <c r="E564" s="87">
        <v>339740200</v>
      </c>
      <c r="F564" s="87">
        <v>360863400</v>
      </c>
      <c r="G564" s="86">
        <v>379639300</v>
      </c>
    </row>
    <row r="565" spans="1:7" ht="38.25" outlineLevel="5" x14ac:dyDescent="0.25">
      <c r="A565" s="93" t="s">
        <v>745</v>
      </c>
      <c r="B565" s="92" t="s">
        <v>833</v>
      </c>
      <c r="C565" s="92" t="s">
        <v>832</v>
      </c>
      <c r="D565" s="92"/>
      <c r="E565" s="91">
        <v>309847.05</v>
      </c>
      <c r="F565" s="91">
        <v>0</v>
      </c>
      <c r="G565" s="90">
        <v>0</v>
      </c>
    </row>
    <row r="566" spans="1:7" ht="25.5" outlineLevel="6" x14ac:dyDescent="0.25">
      <c r="A566" s="89" t="s">
        <v>347</v>
      </c>
      <c r="B566" s="88" t="s">
        <v>833</v>
      </c>
      <c r="C566" s="88" t="s">
        <v>832</v>
      </c>
      <c r="D566" s="88" t="s">
        <v>344</v>
      </c>
      <c r="E566" s="87">
        <v>309847.05</v>
      </c>
      <c r="F566" s="87">
        <v>0</v>
      </c>
      <c r="G566" s="86">
        <v>0</v>
      </c>
    </row>
    <row r="567" spans="1:7" outlineLevel="1" x14ac:dyDescent="0.25">
      <c r="A567" s="109" t="s">
        <v>831</v>
      </c>
      <c r="B567" s="108" t="s">
        <v>777</v>
      </c>
      <c r="C567" s="108"/>
      <c r="D567" s="108"/>
      <c r="E567" s="107">
        <v>816769157.35000002</v>
      </c>
      <c r="F567" s="107">
        <v>774747342.74000001</v>
      </c>
      <c r="G567" s="106">
        <v>811053261.63</v>
      </c>
    </row>
    <row r="568" spans="1:7" ht="25.5" outlineLevel="2" x14ac:dyDescent="0.25">
      <c r="A568" s="105" t="s">
        <v>444</v>
      </c>
      <c r="B568" s="104" t="s">
        <v>777</v>
      </c>
      <c r="C568" s="104" t="s">
        <v>443</v>
      </c>
      <c r="D568" s="104"/>
      <c r="E568" s="103">
        <v>2681274</v>
      </c>
      <c r="F568" s="103">
        <v>2632199.7599999998</v>
      </c>
      <c r="G568" s="102">
        <v>2570461.2000000002</v>
      </c>
    </row>
    <row r="569" spans="1:7" ht="25.5" outlineLevel="4" x14ac:dyDescent="0.25">
      <c r="A569" s="97" t="s">
        <v>442</v>
      </c>
      <c r="B569" s="96" t="s">
        <v>777</v>
      </c>
      <c r="C569" s="96" t="s">
        <v>441</v>
      </c>
      <c r="D569" s="96"/>
      <c r="E569" s="95">
        <v>2681274</v>
      </c>
      <c r="F569" s="95">
        <v>2632199.7599999998</v>
      </c>
      <c r="G569" s="94">
        <v>2570461.2000000002</v>
      </c>
    </row>
    <row r="570" spans="1:7" ht="38.25" outlineLevel="5" x14ac:dyDescent="0.25">
      <c r="A570" s="93" t="s">
        <v>830</v>
      </c>
      <c r="B570" s="92" t="s">
        <v>777</v>
      </c>
      <c r="C570" s="92" t="s">
        <v>829</v>
      </c>
      <c r="D570" s="92"/>
      <c r="E570" s="91">
        <v>1024700</v>
      </c>
      <c r="F570" s="91">
        <v>1132600</v>
      </c>
      <c r="G570" s="90">
        <v>1250900</v>
      </c>
    </row>
    <row r="571" spans="1:7" ht="25.5" outlineLevel="6" x14ac:dyDescent="0.25">
      <c r="A571" s="89" t="s">
        <v>347</v>
      </c>
      <c r="B571" s="88" t="s">
        <v>777</v>
      </c>
      <c r="C571" s="88" t="s">
        <v>829</v>
      </c>
      <c r="D571" s="88" t="s">
        <v>344</v>
      </c>
      <c r="E571" s="87">
        <v>1024700</v>
      </c>
      <c r="F571" s="87">
        <v>1132600</v>
      </c>
      <c r="G571" s="86">
        <v>1250900</v>
      </c>
    </row>
    <row r="572" spans="1:7" ht="38.25" outlineLevel="5" x14ac:dyDescent="0.25">
      <c r="A572" s="93" t="s">
        <v>828</v>
      </c>
      <c r="B572" s="92" t="s">
        <v>777</v>
      </c>
      <c r="C572" s="92" t="s">
        <v>827</v>
      </c>
      <c r="D572" s="92"/>
      <c r="E572" s="91">
        <v>1656574</v>
      </c>
      <c r="F572" s="91">
        <v>1499599.76</v>
      </c>
      <c r="G572" s="90">
        <v>1319561.2</v>
      </c>
    </row>
    <row r="573" spans="1:7" ht="25.5" outlineLevel="6" x14ac:dyDescent="0.25">
      <c r="A573" s="89" t="s">
        <v>347</v>
      </c>
      <c r="B573" s="88" t="s">
        <v>777</v>
      </c>
      <c r="C573" s="88" t="s">
        <v>827</v>
      </c>
      <c r="D573" s="88" t="s">
        <v>344</v>
      </c>
      <c r="E573" s="87">
        <v>1656574</v>
      </c>
      <c r="F573" s="87">
        <v>1499599.76</v>
      </c>
      <c r="G573" s="86">
        <v>1319561.2</v>
      </c>
    </row>
    <row r="574" spans="1:7" ht="25.5" outlineLevel="2" x14ac:dyDescent="0.25">
      <c r="A574" s="105" t="s">
        <v>404</v>
      </c>
      <c r="B574" s="104" t="s">
        <v>777</v>
      </c>
      <c r="C574" s="104" t="s">
        <v>403</v>
      </c>
      <c r="D574" s="104"/>
      <c r="E574" s="103">
        <v>6246616.7000000002</v>
      </c>
      <c r="F574" s="103">
        <v>4823744.03</v>
      </c>
      <c r="G574" s="102">
        <v>4823744.03</v>
      </c>
    </row>
    <row r="575" spans="1:7" outlineLevel="3" x14ac:dyDescent="0.25">
      <c r="A575" s="101" t="s">
        <v>402</v>
      </c>
      <c r="B575" s="100" t="s">
        <v>777</v>
      </c>
      <c r="C575" s="100" t="s">
        <v>401</v>
      </c>
      <c r="D575" s="100"/>
      <c r="E575" s="99">
        <v>6246616.7000000002</v>
      </c>
      <c r="F575" s="99">
        <v>4823744.03</v>
      </c>
      <c r="G575" s="98">
        <v>4823744.03</v>
      </c>
    </row>
    <row r="576" spans="1:7" ht="25.5" outlineLevel="4" x14ac:dyDescent="0.25">
      <c r="A576" s="97" t="s">
        <v>400</v>
      </c>
      <c r="B576" s="96" t="s">
        <v>777</v>
      </c>
      <c r="C576" s="96" t="s">
        <v>399</v>
      </c>
      <c r="D576" s="96"/>
      <c r="E576" s="95">
        <v>6246616.7000000002</v>
      </c>
      <c r="F576" s="95">
        <v>4823744.03</v>
      </c>
      <c r="G576" s="94">
        <v>4823744.03</v>
      </c>
    </row>
    <row r="577" spans="1:7" ht="25.5" outlineLevel="5" x14ac:dyDescent="0.25">
      <c r="A577" s="93" t="s">
        <v>398</v>
      </c>
      <c r="B577" s="92" t="s">
        <v>777</v>
      </c>
      <c r="C577" s="92" t="s">
        <v>397</v>
      </c>
      <c r="D577" s="92"/>
      <c r="E577" s="91">
        <v>6246616.7000000002</v>
      </c>
      <c r="F577" s="91">
        <v>4823744.03</v>
      </c>
      <c r="G577" s="90">
        <v>4823744.03</v>
      </c>
    </row>
    <row r="578" spans="1:7" ht="25.5" outlineLevel="6" x14ac:dyDescent="0.25">
      <c r="A578" s="89" t="s">
        <v>347</v>
      </c>
      <c r="B578" s="88" t="s">
        <v>777</v>
      </c>
      <c r="C578" s="88" t="s">
        <v>397</v>
      </c>
      <c r="D578" s="88" t="s">
        <v>344</v>
      </c>
      <c r="E578" s="87">
        <v>6246616.7000000002</v>
      </c>
      <c r="F578" s="87">
        <v>4823744.03</v>
      </c>
      <c r="G578" s="86">
        <v>4823744.03</v>
      </c>
    </row>
    <row r="579" spans="1:7" ht="25.5" outlineLevel="2" x14ac:dyDescent="0.25">
      <c r="A579" s="105" t="s">
        <v>488</v>
      </c>
      <c r="B579" s="104" t="s">
        <v>777</v>
      </c>
      <c r="C579" s="104" t="s">
        <v>487</v>
      </c>
      <c r="D579" s="104"/>
      <c r="E579" s="103">
        <v>807841266.64999998</v>
      </c>
      <c r="F579" s="103">
        <v>767291398.95000005</v>
      </c>
      <c r="G579" s="102">
        <v>803659056.39999998</v>
      </c>
    </row>
    <row r="580" spans="1:7" outlineLevel="3" x14ac:dyDescent="0.25">
      <c r="A580" s="101" t="s">
        <v>662</v>
      </c>
      <c r="B580" s="100" t="s">
        <v>777</v>
      </c>
      <c r="C580" s="100" t="s">
        <v>661</v>
      </c>
      <c r="D580" s="100"/>
      <c r="E580" s="99">
        <v>174266279.00999999</v>
      </c>
      <c r="F580" s="99">
        <v>132069164.31</v>
      </c>
      <c r="G580" s="98">
        <v>142160021.08000001</v>
      </c>
    </row>
    <row r="581" spans="1:7" outlineLevel="4" x14ac:dyDescent="0.25">
      <c r="A581" s="97" t="s">
        <v>660</v>
      </c>
      <c r="B581" s="96" t="s">
        <v>777</v>
      </c>
      <c r="C581" s="96" t="s">
        <v>659</v>
      </c>
      <c r="D581" s="96"/>
      <c r="E581" s="95">
        <v>165233508.00999999</v>
      </c>
      <c r="F581" s="95">
        <v>131667560.31</v>
      </c>
      <c r="G581" s="94">
        <v>141758417.08000001</v>
      </c>
    </row>
    <row r="582" spans="1:7" ht="25.5" outlineLevel="5" x14ac:dyDescent="0.25">
      <c r="A582" s="93" t="s">
        <v>826</v>
      </c>
      <c r="B582" s="92" t="s">
        <v>777</v>
      </c>
      <c r="C582" s="92" t="s">
        <v>825</v>
      </c>
      <c r="D582" s="92"/>
      <c r="E582" s="91">
        <v>32370958.670000002</v>
      </c>
      <c r="F582" s="91">
        <v>2005154</v>
      </c>
      <c r="G582" s="90">
        <v>0</v>
      </c>
    </row>
    <row r="583" spans="1:7" outlineLevel="6" x14ac:dyDescent="0.25">
      <c r="A583" s="89" t="s">
        <v>411</v>
      </c>
      <c r="B583" s="88" t="s">
        <v>777</v>
      </c>
      <c r="C583" s="88" t="s">
        <v>825</v>
      </c>
      <c r="D583" s="88" t="s">
        <v>408</v>
      </c>
      <c r="E583" s="87">
        <v>22620958.670000002</v>
      </c>
      <c r="F583" s="87">
        <v>2005154</v>
      </c>
      <c r="G583" s="86">
        <v>0</v>
      </c>
    </row>
    <row r="584" spans="1:7" ht="25.5" outlineLevel="6" x14ac:dyDescent="0.25">
      <c r="A584" s="89" t="s">
        <v>347</v>
      </c>
      <c r="B584" s="88" t="s">
        <v>777</v>
      </c>
      <c r="C584" s="88" t="s">
        <v>825</v>
      </c>
      <c r="D584" s="88" t="s">
        <v>344</v>
      </c>
      <c r="E584" s="87">
        <v>9750000</v>
      </c>
      <c r="F584" s="87">
        <v>0</v>
      </c>
      <c r="G584" s="86">
        <v>0</v>
      </c>
    </row>
    <row r="585" spans="1:7" ht="25.5" outlineLevel="5" x14ac:dyDescent="0.25">
      <c r="A585" s="93" t="s">
        <v>824</v>
      </c>
      <c r="B585" s="92" t="s">
        <v>777</v>
      </c>
      <c r="C585" s="92" t="s">
        <v>823</v>
      </c>
      <c r="D585" s="92"/>
      <c r="E585" s="91">
        <v>300000</v>
      </c>
      <c r="F585" s="91">
        <v>0</v>
      </c>
      <c r="G585" s="90">
        <v>0</v>
      </c>
    </row>
    <row r="586" spans="1:7" ht="25.5" outlineLevel="6" x14ac:dyDescent="0.25">
      <c r="A586" s="89" t="s">
        <v>347</v>
      </c>
      <c r="B586" s="88" t="s">
        <v>777</v>
      </c>
      <c r="C586" s="88" t="s">
        <v>823</v>
      </c>
      <c r="D586" s="88" t="s">
        <v>344</v>
      </c>
      <c r="E586" s="87">
        <v>300000</v>
      </c>
      <c r="F586" s="87">
        <v>0</v>
      </c>
      <c r="G586" s="86">
        <v>0</v>
      </c>
    </row>
    <row r="587" spans="1:7" ht="25.5" outlineLevel="5" x14ac:dyDescent="0.25">
      <c r="A587" s="93" t="s">
        <v>822</v>
      </c>
      <c r="B587" s="92" t="s">
        <v>777</v>
      </c>
      <c r="C587" s="92" t="s">
        <v>821</v>
      </c>
      <c r="D587" s="92"/>
      <c r="E587" s="91">
        <v>19953200</v>
      </c>
      <c r="F587" s="91">
        <v>20531500</v>
      </c>
      <c r="G587" s="90">
        <v>24011400</v>
      </c>
    </row>
    <row r="588" spans="1:7" ht="25.5" outlineLevel="6" x14ac:dyDescent="0.25">
      <c r="A588" s="89" t="s">
        <v>347</v>
      </c>
      <c r="B588" s="88" t="s">
        <v>777</v>
      </c>
      <c r="C588" s="88" t="s">
        <v>821</v>
      </c>
      <c r="D588" s="88" t="s">
        <v>344</v>
      </c>
      <c r="E588" s="87">
        <v>19953200</v>
      </c>
      <c r="F588" s="87">
        <v>20531500</v>
      </c>
      <c r="G588" s="86">
        <v>24011400</v>
      </c>
    </row>
    <row r="589" spans="1:7" ht="38.25" outlineLevel="5" x14ac:dyDescent="0.25">
      <c r="A589" s="93" t="s">
        <v>820</v>
      </c>
      <c r="B589" s="92" t="s">
        <v>777</v>
      </c>
      <c r="C589" s="92" t="s">
        <v>819</v>
      </c>
      <c r="D589" s="92"/>
      <c r="E589" s="91">
        <v>100160422.54000001</v>
      </c>
      <c r="F589" s="91">
        <v>93042608.700000003</v>
      </c>
      <c r="G589" s="90">
        <v>95843389.840000004</v>
      </c>
    </row>
    <row r="590" spans="1:7" outlineLevel="6" x14ac:dyDescent="0.25">
      <c r="A590" s="89" t="s">
        <v>411</v>
      </c>
      <c r="B590" s="88" t="s">
        <v>777</v>
      </c>
      <c r="C590" s="88" t="s">
        <v>819</v>
      </c>
      <c r="D590" s="88" t="s">
        <v>408</v>
      </c>
      <c r="E590" s="87">
        <v>100160422.54000001</v>
      </c>
      <c r="F590" s="87">
        <v>93042608.700000003</v>
      </c>
      <c r="G590" s="86">
        <v>95843389.840000004</v>
      </c>
    </row>
    <row r="591" spans="1:7" ht="25.5" outlineLevel="5" x14ac:dyDescent="0.25">
      <c r="A591" s="93" t="s">
        <v>818</v>
      </c>
      <c r="B591" s="92" t="s">
        <v>777</v>
      </c>
      <c r="C591" s="92" t="s">
        <v>817</v>
      </c>
      <c r="D591" s="92"/>
      <c r="E591" s="91">
        <v>4979570.72</v>
      </c>
      <c r="F591" s="91">
        <v>6435319.04</v>
      </c>
      <c r="G591" s="90">
        <v>8761450.8900000006</v>
      </c>
    </row>
    <row r="592" spans="1:7" outlineLevel="6" x14ac:dyDescent="0.25">
      <c r="A592" s="89" t="s">
        <v>411</v>
      </c>
      <c r="B592" s="88" t="s">
        <v>777</v>
      </c>
      <c r="C592" s="88" t="s">
        <v>817</v>
      </c>
      <c r="D592" s="88" t="s">
        <v>408</v>
      </c>
      <c r="E592" s="87">
        <v>4979570.72</v>
      </c>
      <c r="F592" s="87">
        <v>6435319.04</v>
      </c>
      <c r="G592" s="86">
        <v>8761450.8900000006</v>
      </c>
    </row>
    <row r="593" spans="1:7" ht="25.5" outlineLevel="5" x14ac:dyDescent="0.25">
      <c r="A593" s="93" t="s">
        <v>816</v>
      </c>
      <c r="B593" s="92" t="s">
        <v>777</v>
      </c>
      <c r="C593" s="92" t="s">
        <v>815</v>
      </c>
      <c r="D593" s="92"/>
      <c r="E593" s="91">
        <v>7469356.0800000001</v>
      </c>
      <c r="F593" s="91">
        <v>9652978.5700000003</v>
      </c>
      <c r="G593" s="90">
        <v>13142176.35</v>
      </c>
    </row>
    <row r="594" spans="1:7" outlineLevel="6" x14ac:dyDescent="0.25">
      <c r="A594" s="89" t="s">
        <v>411</v>
      </c>
      <c r="B594" s="88" t="s">
        <v>777</v>
      </c>
      <c r="C594" s="88" t="s">
        <v>815</v>
      </c>
      <c r="D594" s="88" t="s">
        <v>408</v>
      </c>
      <c r="E594" s="87">
        <v>7469356.0800000001</v>
      </c>
      <c r="F594" s="87">
        <v>9652978.5700000003</v>
      </c>
      <c r="G594" s="86">
        <v>13142176.35</v>
      </c>
    </row>
    <row r="595" spans="1:7" outlineLevel="4" x14ac:dyDescent="0.25">
      <c r="A595" s="97" t="s">
        <v>814</v>
      </c>
      <c r="B595" s="96" t="s">
        <v>777</v>
      </c>
      <c r="C595" s="96" t="s">
        <v>813</v>
      </c>
      <c r="D595" s="96"/>
      <c r="E595" s="95">
        <v>401604</v>
      </c>
      <c r="F595" s="95">
        <v>401604</v>
      </c>
      <c r="G595" s="94">
        <v>401604</v>
      </c>
    </row>
    <row r="596" spans="1:7" ht="25.5" outlineLevel="5" x14ac:dyDescent="0.25">
      <c r="A596" s="93" t="s">
        <v>812</v>
      </c>
      <c r="B596" s="92" t="s">
        <v>777</v>
      </c>
      <c r="C596" s="92" t="s">
        <v>811</v>
      </c>
      <c r="D596" s="92"/>
      <c r="E596" s="91">
        <v>401604</v>
      </c>
      <c r="F596" s="91">
        <v>401604</v>
      </c>
      <c r="G596" s="90">
        <v>401604</v>
      </c>
    </row>
    <row r="597" spans="1:7" outlineLevel="6" x14ac:dyDescent="0.25">
      <c r="A597" s="89" t="s">
        <v>411</v>
      </c>
      <c r="B597" s="88" t="s">
        <v>777</v>
      </c>
      <c r="C597" s="88" t="s">
        <v>811</v>
      </c>
      <c r="D597" s="88" t="s">
        <v>408</v>
      </c>
      <c r="E597" s="87">
        <v>401604</v>
      </c>
      <c r="F597" s="87">
        <v>401604</v>
      </c>
      <c r="G597" s="86">
        <v>401604</v>
      </c>
    </row>
    <row r="598" spans="1:7" outlineLevel="4" x14ac:dyDescent="0.25">
      <c r="A598" s="97" t="s">
        <v>651</v>
      </c>
      <c r="B598" s="96" t="s">
        <v>777</v>
      </c>
      <c r="C598" s="96" t="s">
        <v>650</v>
      </c>
      <c r="D598" s="96"/>
      <c r="E598" s="95">
        <v>8631167</v>
      </c>
      <c r="F598" s="95">
        <v>0</v>
      </c>
      <c r="G598" s="94">
        <v>0</v>
      </c>
    </row>
    <row r="599" spans="1:7" ht="25.5" outlineLevel="5" x14ac:dyDescent="0.25">
      <c r="A599" s="93" t="s">
        <v>810</v>
      </c>
      <c r="B599" s="92" t="s">
        <v>777</v>
      </c>
      <c r="C599" s="92" t="s">
        <v>809</v>
      </c>
      <c r="D599" s="92"/>
      <c r="E599" s="91">
        <v>8631167</v>
      </c>
      <c r="F599" s="91">
        <v>0</v>
      </c>
      <c r="G599" s="90">
        <v>0</v>
      </c>
    </row>
    <row r="600" spans="1:7" ht="25.5" outlineLevel="6" x14ac:dyDescent="0.25">
      <c r="A600" s="89" t="s">
        <v>347</v>
      </c>
      <c r="B600" s="88" t="s">
        <v>777</v>
      </c>
      <c r="C600" s="88" t="s">
        <v>809</v>
      </c>
      <c r="D600" s="88" t="s">
        <v>344</v>
      </c>
      <c r="E600" s="87">
        <v>8631167</v>
      </c>
      <c r="F600" s="87">
        <v>0</v>
      </c>
      <c r="G600" s="86">
        <v>0</v>
      </c>
    </row>
    <row r="601" spans="1:7" ht="25.5" outlineLevel="3" x14ac:dyDescent="0.25">
      <c r="A601" s="101" t="s">
        <v>486</v>
      </c>
      <c r="B601" s="100" t="s">
        <v>777</v>
      </c>
      <c r="C601" s="100" t="s">
        <v>485</v>
      </c>
      <c r="D601" s="100"/>
      <c r="E601" s="99">
        <v>633574987.63999999</v>
      </c>
      <c r="F601" s="99">
        <v>635222234.63999999</v>
      </c>
      <c r="G601" s="98">
        <v>661499035.32000005</v>
      </c>
    </row>
    <row r="602" spans="1:7" ht="25.5" outlineLevel="4" x14ac:dyDescent="0.25">
      <c r="A602" s="97" t="s">
        <v>808</v>
      </c>
      <c r="B602" s="96" t="s">
        <v>777</v>
      </c>
      <c r="C602" s="96" t="s">
        <v>807</v>
      </c>
      <c r="D602" s="96"/>
      <c r="E602" s="95">
        <v>559981404.27999997</v>
      </c>
      <c r="F602" s="95">
        <v>559900451.27999997</v>
      </c>
      <c r="G602" s="94">
        <v>583635951.96000004</v>
      </c>
    </row>
    <row r="603" spans="1:7" ht="25.5" outlineLevel="5" x14ac:dyDescent="0.25">
      <c r="A603" s="93" t="s">
        <v>366</v>
      </c>
      <c r="B603" s="92" t="s">
        <v>777</v>
      </c>
      <c r="C603" s="92" t="s">
        <v>806</v>
      </c>
      <c r="D603" s="92"/>
      <c r="E603" s="91">
        <v>4522000</v>
      </c>
      <c r="F603" s="91">
        <v>0</v>
      </c>
      <c r="G603" s="90">
        <v>0</v>
      </c>
    </row>
    <row r="604" spans="1:7" ht="25.5" outlineLevel="6" x14ac:dyDescent="0.25">
      <c r="A604" s="89" t="s">
        <v>347</v>
      </c>
      <c r="B604" s="88" t="s">
        <v>777</v>
      </c>
      <c r="C604" s="88" t="s">
        <v>806</v>
      </c>
      <c r="D604" s="88" t="s">
        <v>344</v>
      </c>
      <c r="E604" s="87">
        <v>4522000</v>
      </c>
      <c r="F604" s="87">
        <v>0</v>
      </c>
      <c r="G604" s="86">
        <v>0</v>
      </c>
    </row>
    <row r="605" spans="1:7" ht="38.25" outlineLevel="5" x14ac:dyDescent="0.25">
      <c r="A605" s="93" t="s">
        <v>805</v>
      </c>
      <c r="B605" s="92" t="s">
        <v>777</v>
      </c>
      <c r="C605" s="92" t="s">
        <v>804</v>
      </c>
      <c r="D605" s="92"/>
      <c r="E605" s="91">
        <v>46797092.350000001</v>
      </c>
      <c r="F605" s="91">
        <v>44827751.280000001</v>
      </c>
      <c r="G605" s="90">
        <v>46026251.960000001</v>
      </c>
    </row>
    <row r="606" spans="1:7" ht="25.5" outlineLevel="6" x14ac:dyDescent="0.25">
      <c r="A606" s="89" t="s">
        <v>347</v>
      </c>
      <c r="B606" s="88" t="s">
        <v>777</v>
      </c>
      <c r="C606" s="88" t="s">
        <v>804</v>
      </c>
      <c r="D606" s="88" t="s">
        <v>344</v>
      </c>
      <c r="E606" s="87">
        <v>46797092.350000001</v>
      </c>
      <c r="F606" s="87">
        <v>44827751.280000001</v>
      </c>
      <c r="G606" s="86">
        <v>46026251.960000001</v>
      </c>
    </row>
    <row r="607" spans="1:7" ht="51" outlineLevel="5" x14ac:dyDescent="0.25">
      <c r="A607" s="93" t="s">
        <v>803</v>
      </c>
      <c r="B607" s="92" t="s">
        <v>777</v>
      </c>
      <c r="C607" s="92" t="s">
        <v>802</v>
      </c>
      <c r="D607" s="92"/>
      <c r="E607" s="91">
        <v>800000</v>
      </c>
      <c r="F607" s="91">
        <v>0</v>
      </c>
      <c r="G607" s="90">
        <v>0</v>
      </c>
    </row>
    <row r="608" spans="1:7" ht="25.5" outlineLevel="6" x14ac:dyDescent="0.25">
      <c r="A608" s="89" t="s">
        <v>347</v>
      </c>
      <c r="B608" s="88" t="s">
        <v>777</v>
      </c>
      <c r="C608" s="88" t="s">
        <v>802</v>
      </c>
      <c r="D608" s="88" t="s">
        <v>344</v>
      </c>
      <c r="E608" s="87">
        <v>800000</v>
      </c>
      <c r="F608" s="87">
        <v>0</v>
      </c>
      <c r="G608" s="86">
        <v>0</v>
      </c>
    </row>
    <row r="609" spans="1:7" ht="38.25" outlineLevel="5" x14ac:dyDescent="0.25">
      <c r="A609" s="93" t="s">
        <v>801</v>
      </c>
      <c r="B609" s="92" t="s">
        <v>777</v>
      </c>
      <c r="C609" s="92" t="s">
        <v>800</v>
      </c>
      <c r="D609" s="92"/>
      <c r="E609" s="91">
        <v>2048100</v>
      </c>
      <c r="F609" s="91">
        <v>1124900</v>
      </c>
      <c r="G609" s="90">
        <v>1124900</v>
      </c>
    </row>
    <row r="610" spans="1:7" ht="25.5" outlineLevel="6" x14ac:dyDescent="0.25">
      <c r="A610" s="89" t="s">
        <v>347</v>
      </c>
      <c r="B610" s="88" t="s">
        <v>777</v>
      </c>
      <c r="C610" s="88" t="s">
        <v>800</v>
      </c>
      <c r="D610" s="88" t="s">
        <v>344</v>
      </c>
      <c r="E610" s="87">
        <v>2048100</v>
      </c>
      <c r="F610" s="87">
        <v>1124900</v>
      </c>
      <c r="G610" s="86">
        <v>1124900</v>
      </c>
    </row>
    <row r="611" spans="1:7" ht="25.5" outlineLevel="5" x14ac:dyDescent="0.25">
      <c r="A611" s="93" t="s">
        <v>799</v>
      </c>
      <c r="B611" s="92" t="s">
        <v>777</v>
      </c>
      <c r="C611" s="92" t="s">
        <v>798</v>
      </c>
      <c r="D611" s="92"/>
      <c r="E611" s="91">
        <v>458679500</v>
      </c>
      <c r="F611" s="91">
        <v>488204300</v>
      </c>
      <c r="G611" s="90">
        <v>510741300</v>
      </c>
    </row>
    <row r="612" spans="1:7" ht="25.5" outlineLevel="6" x14ac:dyDescent="0.25">
      <c r="A612" s="89" t="s">
        <v>347</v>
      </c>
      <c r="B612" s="88" t="s">
        <v>777</v>
      </c>
      <c r="C612" s="88" t="s">
        <v>798</v>
      </c>
      <c r="D612" s="88" t="s">
        <v>344</v>
      </c>
      <c r="E612" s="87">
        <v>458679500</v>
      </c>
      <c r="F612" s="87">
        <v>488204300</v>
      </c>
      <c r="G612" s="86">
        <v>510741300</v>
      </c>
    </row>
    <row r="613" spans="1:7" ht="63.75" outlineLevel="5" x14ac:dyDescent="0.25">
      <c r="A613" s="93" t="s">
        <v>210</v>
      </c>
      <c r="B613" s="92" t="s">
        <v>777</v>
      </c>
      <c r="C613" s="92" t="s">
        <v>797</v>
      </c>
      <c r="D613" s="92"/>
      <c r="E613" s="91">
        <v>995100</v>
      </c>
      <c r="F613" s="91">
        <v>995100</v>
      </c>
      <c r="G613" s="90">
        <v>995100</v>
      </c>
    </row>
    <row r="614" spans="1:7" ht="25.5" outlineLevel="6" x14ac:dyDescent="0.25">
      <c r="A614" s="89" t="s">
        <v>347</v>
      </c>
      <c r="B614" s="88" t="s">
        <v>777</v>
      </c>
      <c r="C614" s="88" t="s">
        <v>797</v>
      </c>
      <c r="D614" s="88" t="s">
        <v>344</v>
      </c>
      <c r="E614" s="87">
        <v>995100</v>
      </c>
      <c r="F614" s="87">
        <v>995100</v>
      </c>
      <c r="G614" s="86">
        <v>995100</v>
      </c>
    </row>
    <row r="615" spans="1:7" ht="38.25" outlineLevel="5" x14ac:dyDescent="0.25">
      <c r="A615" s="93" t="s">
        <v>745</v>
      </c>
      <c r="B615" s="92" t="s">
        <v>777</v>
      </c>
      <c r="C615" s="92" t="s">
        <v>796</v>
      </c>
      <c r="D615" s="92"/>
      <c r="E615" s="91">
        <v>663411.93000000005</v>
      </c>
      <c r="F615" s="91">
        <v>0</v>
      </c>
      <c r="G615" s="90">
        <v>0</v>
      </c>
    </row>
    <row r="616" spans="1:7" ht="25.5" outlineLevel="6" x14ac:dyDescent="0.25">
      <c r="A616" s="89" t="s">
        <v>347</v>
      </c>
      <c r="B616" s="88" t="s">
        <v>777</v>
      </c>
      <c r="C616" s="88" t="s">
        <v>796</v>
      </c>
      <c r="D616" s="88" t="s">
        <v>344</v>
      </c>
      <c r="E616" s="87">
        <v>663411.93000000005</v>
      </c>
      <c r="F616" s="87">
        <v>0</v>
      </c>
      <c r="G616" s="86">
        <v>0</v>
      </c>
    </row>
    <row r="617" spans="1:7" ht="63.75" outlineLevel="5" x14ac:dyDescent="0.25">
      <c r="A617" s="93" t="s">
        <v>794</v>
      </c>
      <c r="B617" s="92" t="s">
        <v>777</v>
      </c>
      <c r="C617" s="92" t="s">
        <v>795</v>
      </c>
      <c r="D617" s="92"/>
      <c r="E617" s="91">
        <v>18200</v>
      </c>
      <c r="F617" s="91">
        <v>0</v>
      </c>
      <c r="G617" s="90">
        <v>0</v>
      </c>
    </row>
    <row r="618" spans="1:7" ht="25.5" outlineLevel="6" x14ac:dyDescent="0.25">
      <c r="A618" s="89" t="s">
        <v>347</v>
      </c>
      <c r="B618" s="88" t="s">
        <v>777</v>
      </c>
      <c r="C618" s="88" t="s">
        <v>795</v>
      </c>
      <c r="D618" s="88" t="s">
        <v>344</v>
      </c>
      <c r="E618" s="87">
        <v>18200</v>
      </c>
      <c r="F618" s="87">
        <v>0</v>
      </c>
      <c r="G618" s="86">
        <v>0</v>
      </c>
    </row>
    <row r="619" spans="1:7" ht="63.75" outlineLevel="5" x14ac:dyDescent="0.25">
      <c r="A619" s="93" t="s">
        <v>794</v>
      </c>
      <c r="B619" s="92" t="s">
        <v>777</v>
      </c>
      <c r="C619" s="92" t="s">
        <v>793</v>
      </c>
      <c r="D619" s="92"/>
      <c r="E619" s="91">
        <v>401000</v>
      </c>
      <c r="F619" s="91">
        <v>0</v>
      </c>
      <c r="G619" s="90">
        <v>0</v>
      </c>
    </row>
    <row r="620" spans="1:7" ht="25.5" outlineLevel="6" x14ac:dyDescent="0.25">
      <c r="A620" s="89" t="s">
        <v>347</v>
      </c>
      <c r="B620" s="88" t="s">
        <v>777</v>
      </c>
      <c r="C620" s="88" t="s">
        <v>793</v>
      </c>
      <c r="D620" s="88" t="s">
        <v>344</v>
      </c>
      <c r="E620" s="87">
        <v>401000</v>
      </c>
      <c r="F620" s="87">
        <v>0</v>
      </c>
      <c r="G620" s="86">
        <v>0</v>
      </c>
    </row>
    <row r="621" spans="1:7" ht="51" outlineLevel="5" x14ac:dyDescent="0.25">
      <c r="A621" s="93" t="s">
        <v>244</v>
      </c>
      <c r="B621" s="92" t="s">
        <v>777</v>
      </c>
      <c r="C621" s="92" t="s">
        <v>792</v>
      </c>
      <c r="D621" s="92"/>
      <c r="E621" s="91">
        <v>45057000</v>
      </c>
      <c r="F621" s="91">
        <v>24748400</v>
      </c>
      <c r="G621" s="90">
        <v>24748400</v>
      </c>
    </row>
    <row r="622" spans="1:7" ht="25.5" outlineLevel="6" x14ac:dyDescent="0.25">
      <c r="A622" s="89" t="s">
        <v>347</v>
      </c>
      <c r="B622" s="88" t="s">
        <v>777</v>
      </c>
      <c r="C622" s="88" t="s">
        <v>792</v>
      </c>
      <c r="D622" s="88" t="s">
        <v>344</v>
      </c>
      <c r="E622" s="87">
        <v>45057000</v>
      </c>
      <c r="F622" s="87">
        <v>24748400</v>
      </c>
      <c r="G622" s="86">
        <v>24748400</v>
      </c>
    </row>
    <row r="623" spans="1:7" outlineLevel="4" x14ac:dyDescent="0.25">
      <c r="A623" s="97" t="s">
        <v>632</v>
      </c>
      <c r="B623" s="96" t="s">
        <v>777</v>
      </c>
      <c r="C623" s="96" t="s">
        <v>631</v>
      </c>
      <c r="D623" s="96"/>
      <c r="E623" s="95">
        <v>70433883.359999999</v>
      </c>
      <c r="F623" s="95">
        <v>72162083.359999999</v>
      </c>
      <c r="G623" s="94">
        <v>74046383.359999999</v>
      </c>
    </row>
    <row r="624" spans="1:7" outlineLevel="5" x14ac:dyDescent="0.25">
      <c r="A624" s="93" t="s">
        <v>629</v>
      </c>
      <c r="B624" s="92" t="s">
        <v>777</v>
      </c>
      <c r="C624" s="92" t="s">
        <v>628</v>
      </c>
      <c r="D624" s="92"/>
      <c r="E624" s="91">
        <v>26967383.359999999</v>
      </c>
      <c r="F624" s="91">
        <v>26967383.359999999</v>
      </c>
      <c r="G624" s="90">
        <v>26967383.359999999</v>
      </c>
    </row>
    <row r="625" spans="1:7" ht="25.5" outlineLevel="6" x14ac:dyDescent="0.25">
      <c r="A625" s="89" t="s">
        <v>347</v>
      </c>
      <c r="B625" s="88" t="s">
        <v>777</v>
      </c>
      <c r="C625" s="88" t="s">
        <v>628</v>
      </c>
      <c r="D625" s="88" t="s">
        <v>344</v>
      </c>
      <c r="E625" s="87">
        <v>26967383.359999999</v>
      </c>
      <c r="F625" s="87">
        <v>26967383.359999999</v>
      </c>
      <c r="G625" s="86">
        <v>26967383.359999999</v>
      </c>
    </row>
    <row r="626" spans="1:7" ht="25.5" outlineLevel="5" x14ac:dyDescent="0.25">
      <c r="A626" s="93" t="s">
        <v>791</v>
      </c>
      <c r="B626" s="92" t="s">
        <v>777</v>
      </c>
      <c r="C626" s="92" t="s">
        <v>790</v>
      </c>
      <c r="D626" s="92"/>
      <c r="E626" s="91">
        <v>6008900</v>
      </c>
      <c r="F626" s="91">
        <v>6244500</v>
      </c>
      <c r="G626" s="90">
        <v>6530400</v>
      </c>
    </row>
    <row r="627" spans="1:7" ht="25.5" outlineLevel="6" x14ac:dyDescent="0.25">
      <c r="A627" s="89" t="s">
        <v>347</v>
      </c>
      <c r="B627" s="88" t="s">
        <v>777</v>
      </c>
      <c r="C627" s="88" t="s">
        <v>790</v>
      </c>
      <c r="D627" s="88" t="s">
        <v>344</v>
      </c>
      <c r="E627" s="87">
        <v>6008900</v>
      </c>
      <c r="F627" s="87">
        <v>6244500</v>
      </c>
      <c r="G627" s="86">
        <v>6530400</v>
      </c>
    </row>
    <row r="628" spans="1:7" ht="38.25" outlineLevel="5" x14ac:dyDescent="0.25">
      <c r="A628" s="93" t="s">
        <v>789</v>
      </c>
      <c r="B628" s="92" t="s">
        <v>777</v>
      </c>
      <c r="C628" s="92" t="s">
        <v>788</v>
      </c>
      <c r="D628" s="92"/>
      <c r="E628" s="91">
        <v>2663500</v>
      </c>
      <c r="F628" s="91">
        <v>2768800</v>
      </c>
      <c r="G628" s="90">
        <v>2878700</v>
      </c>
    </row>
    <row r="629" spans="1:7" ht="25.5" outlineLevel="6" x14ac:dyDescent="0.25">
      <c r="A629" s="89" t="s">
        <v>347</v>
      </c>
      <c r="B629" s="88" t="s">
        <v>777</v>
      </c>
      <c r="C629" s="88" t="s">
        <v>788</v>
      </c>
      <c r="D629" s="88" t="s">
        <v>344</v>
      </c>
      <c r="E629" s="87">
        <v>2663500</v>
      </c>
      <c r="F629" s="87">
        <v>2768800</v>
      </c>
      <c r="G629" s="86">
        <v>2878700</v>
      </c>
    </row>
    <row r="630" spans="1:7" ht="25.5" outlineLevel="5" x14ac:dyDescent="0.25">
      <c r="A630" s="93" t="s">
        <v>787</v>
      </c>
      <c r="B630" s="92" t="s">
        <v>777</v>
      </c>
      <c r="C630" s="92" t="s">
        <v>786</v>
      </c>
      <c r="D630" s="92"/>
      <c r="E630" s="91">
        <v>13684100</v>
      </c>
      <c r="F630" s="91">
        <v>14226100</v>
      </c>
      <c r="G630" s="90">
        <v>14835800</v>
      </c>
    </row>
    <row r="631" spans="1:7" outlineLevel="6" x14ac:dyDescent="0.25">
      <c r="A631" s="89" t="s">
        <v>411</v>
      </c>
      <c r="B631" s="88" t="s">
        <v>777</v>
      </c>
      <c r="C631" s="88" t="s">
        <v>786</v>
      </c>
      <c r="D631" s="88" t="s">
        <v>408</v>
      </c>
      <c r="E631" s="87">
        <v>3090.6</v>
      </c>
      <c r="F631" s="87">
        <v>3213</v>
      </c>
      <c r="G631" s="86">
        <v>3350.7</v>
      </c>
    </row>
    <row r="632" spans="1:7" ht="25.5" outlineLevel="6" x14ac:dyDescent="0.25">
      <c r="A632" s="89" t="s">
        <v>347</v>
      </c>
      <c r="B632" s="88" t="s">
        <v>777</v>
      </c>
      <c r="C632" s="88" t="s">
        <v>786</v>
      </c>
      <c r="D632" s="88" t="s">
        <v>344</v>
      </c>
      <c r="E632" s="87">
        <v>13681009.4</v>
      </c>
      <c r="F632" s="87">
        <v>14222887</v>
      </c>
      <c r="G632" s="86">
        <v>14832449.300000001</v>
      </c>
    </row>
    <row r="633" spans="1:7" ht="25.5" outlineLevel="5" x14ac:dyDescent="0.25">
      <c r="A633" s="93" t="s">
        <v>65</v>
      </c>
      <c r="B633" s="92" t="s">
        <v>777</v>
      </c>
      <c r="C633" s="92" t="s">
        <v>785</v>
      </c>
      <c r="D633" s="92"/>
      <c r="E633" s="91">
        <v>20932900</v>
      </c>
      <c r="F633" s="91">
        <v>21771200</v>
      </c>
      <c r="G633" s="90">
        <v>22642000</v>
      </c>
    </row>
    <row r="634" spans="1:7" ht="25.5" outlineLevel="6" x14ac:dyDescent="0.25">
      <c r="A634" s="89" t="s">
        <v>347</v>
      </c>
      <c r="B634" s="88" t="s">
        <v>777</v>
      </c>
      <c r="C634" s="88" t="s">
        <v>785</v>
      </c>
      <c r="D634" s="88" t="s">
        <v>344</v>
      </c>
      <c r="E634" s="87">
        <v>20932900</v>
      </c>
      <c r="F634" s="87">
        <v>21771200</v>
      </c>
      <c r="G634" s="86">
        <v>22642000</v>
      </c>
    </row>
    <row r="635" spans="1:7" ht="25.5" outlineLevel="5" x14ac:dyDescent="0.25">
      <c r="A635" s="93" t="s">
        <v>784</v>
      </c>
      <c r="B635" s="92" t="s">
        <v>777</v>
      </c>
      <c r="C635" s="92" t="s">
        <v>783</v>
      </c>
      <c r="D635" s="92"/>
      <c r="E635" s="91">
        <v>122700</v>
      </c>
      <c r="F635" s="91">
        <v>127500</v>
      </c>
      <c r="G635" s="90">
        <v>133300</v>
      </c>
    </row>
    <row r="636" spans="1:7" ht="25.5" outlineLevel="6" x14ac:dyDescent="0.25">
      <c r="A636" s="89" t="s">
        <v>347</v>
      </c>
      <c r="B636" s="88" t="s">
        <v>777</v>
      </c>
      <c r="C636" s="88" t="s">
        <v>783</v>
      </c>
      <c r="D636" s="88" t="s">
        <v>344</v>
      </c>
      <c r="E636" s="87">
        <v>122700</v>
      </c>
      <c r="F636" s="87">
        <v>127500</v>
      </c>
      <c r="G636" s="86">
        <v>133300</v>
      </c>
    </row>
    <row r="637" spans="1:7" ht="38.25" outlineLevel="5" x14ac:dyDescent="0.25">
      <c r="A637" s="93" t="s">
        <v>782</v>
      </c>
      <c r="B637" s="92" t="s">
        <v>777</v>
      </c>
      <c r="C637" s="92" t="s">
        <v>781</v>
      </c>
      <c r="D637" s="92"/>
      <c r="E637" s="91">
        <v>54400</v>
      </c>
      <c r="F637" s="91">
        <v>56600</v>
      </c>
      <c r="G637" s="90">
        <v>58800</v>
      </c>
    </row>
    <row r="638" spans="1:7" ht="25.5" outlineLevel="6" x14ac:dyDescent="0.25">
      <c r="A638" s="89" t="s">
        <v>347</v>
      </c>
      <c r="B638" s="88" t="s">
        <v>777</v>
      </c>
      <c r="C638" s="88" t="s">
        <v>781</v>
      </c>
      <c r="D638" s="88" t="s">
        <v>344</v>
      </c>
      <c r="E638" s="87">
        <v>54400</v>
      </c>
      <c r="F638" s="87">
        <v>56600</v>
      </c>
      <c r="G638" s="86">
        <v>58800</v>
      </c>
    </row>
    <row r="639" spans="1:7" outlineLevel="4" x14ac:dyDescent="0.25">
      <c r="A639" s="97" t="s">
        <v>780</v>
      </c>
      <c r="B639" s="96" t="s">
        <v>777</v>
      </c>
      <c r="C639" s="96" t="s">
        <v>779</v>
      </c>
      <c r="D639" s="96"/>
      <c r="E639" s="95">
        <v>3159700</v>
      </c>
      <c r="F639" s="95">
        <v>3159700</v>
      </c>
      <c r="G639" s="94">
        <v>3816700</v>
      </c>
    </row>
    <row r="640" spans="1:7" ht="25.5" outlineLevel="5" x14ac:dyDescent="0.25">
      <c r="A640" s="93" t="s">
        <v>778</v>
      </c>
      <c r="B640" s="92" t="s">
        <v>777</v>
      </c>
      <c r="C640" s="92" t="s">
        <v>776</v>
      </c>
      <c r="D640" s="92"/>
      <c r="E640" s="91">
        <v>3159700</v>
      </c>
      <c r="F640" s="91">
        <v>3159700</v>
      </c>
      <c r="G640" s="90">
        <v>3816700</v>
      </c>
    </row>
    <row r="641" spans="1:7" ht="25.5" outlineLevel="6" x14ac:dyDescent="0.25">
      <c r="A641" s="89" t="s">
        <v>347</v>
      </c>
      <c r="B641" s="88" t="s">
        <v>777</v>
      </c>
      <c r="C641" s="88" t="s">
        <v>776</v>
      </c>
      <c r="D641" s="88" t="s">
        <v>344</v>
      </c>
      <c r="E641" s="87">
        <v>3159700</v>
      </c>
      <c r="F641" s="87">
        <v>3159700</v>
      </c>
      <c r="G641" s="86">
        <v>3816700</v>
      </c>
    </row>
    <row r="642" spans="1:7" outlineLevel="1" x14ac:dyDescent="0.25">
      <c r="A642" s="109" t="s">
        <v>775</v>
      </c>
      <c r="B642" s="108" t="s">
        <v>733</v>
      </c>
      <c r="C642" s="108"/>
      <c r="D642" s="108"/>
      <c r="E642" s="107">
        <v>171578007.97999999</v>
      </c>
      <c r="F642" s="107">
        <v>170153893.34</v>
      </c>
      <c r="G642" s="106">
        <v>176202468.13999999</v>
      </c>
    </row>
    <row r="643" spans="1:7" ht="25.5" outlineLevel="2" x14ac:dyDescent="0.25">
      <c r="A643" s="105" t="s">
        <v>452</v>
      </c>
      <c r="B643" s="104" t="s">
        <v>733</v>
      </c>
      <c r="C643" s="104" t="s">
        <v>451</v>
      </c>
      <c r="D643" s="104"/>
      <c r="E643" s="103">
        <v>1892053.92</v>
      </c>
      <c r="F643" s="103">
        <v>1892053.92</v>
      </c>
      <c r="G643" s="102">
        <v>1892053.92</v>
      </c>
    </row>
    <row r="644" spans="1:7" outlineLevel="3" x14ac:dyDescent="0.25">
      <c r="A644" s="101" t="s">
        <v>450</v>
      </c>
      <c r="B644" s="100" t="s">
        <v>733</v>
      </c>
      <c r="C644" s="100" t="s">
        <v>449</v>
      </c>
      <c r="D644" s="100"/>
      <c r="E644" s="99">
        <v>1892053.92</v>
      </c>
      <c r="F644" s="99">
        <v>1892053.92</v>
      </c>
      <c r="G644" s="98">
        <v>1892053.92</v>
      </c>
    </row>
    <row r="645" spans="1:7" outlineLevel="4" x14ac:dyDescent="0.25">
      <c r="A645" s="97" t="s">
        <v>448</v>
      </c>
      <c r="B645" s="96" t="s">
        <v>733</v>
      </c>
      <c r="C645" s="96" t="s">
        <v>447</v>
      </c>
      <c r="D645" s="96"/>
      <c r="E645" s="95">
        <v>1892053.92</v>
      </c>
      <c r="F645" s="95">
        <v>1892053.92</v>
      </c>
      <c r="G645" s="94">
        <v>1892053.92</v>
      </c>
    </row>
    <row r="646" spans="1:7" ht="38.25" outlineLevel="5" x14ac:dyDescent="0.25">
      <c r="A646" s="93" t="s">
        <v>774</v>
      </c>
      <c r="B646" s="92" t="s">
        <v>733</v>
      </c>
      <c r="C646" s="92" t="s">
        <v>773</v>
      </c>
      <c r="D646" s="92"/>
      <c r="E646" s="91">
        <v>1892053.92</v>
      </c>
      <c r="F646" s="91">
        <v>1892053.92</v>
      </c>
      <c r="G646" s="90">
        <v>1892053.92</v>
      </c>
    </row>
    <row r="647" spans="1:7" ht="25.5" outlineLevel="6" x14ac:dyDescent="0.25">
      <c r="A647" s="89" t="s">
        <v>347</v>
      </c>
      <c r="B647" s="88" t="s">
        <v>733</v>
      </c>
      <c r="C647" s="88" t="s">
        <v>773</v>
      </c>
      <c r="D647" s="88" t="s">
        <v>344</v>
      </c>
      <c r="E647" s="87">
        <v>1892053.92</v>
      </c>
      <c r="F647" s="87">
        <v>1892053.92</v>
      </c>
      <c r="G647" s="86">
        <v>1892053.92</v>
      </c>
    </row>
    <row r="648" spans="1:7" ht="25.5" outlineLevel="2" x14ac:dyDescent="0.25">
      <c r="A648" s="105" t="s">
        <v>404</v>
      </c>
      <c r="B648" s="104" t="s">
        <v>733</v>
      </c>
      <c r="C648" s="104" t="s">
        <v>403</v>
      </c>
      <c r="D648" s="104"/>
      <c r="E648" s="103">
        <v>1415432</v>
      </c>
      <c r="F648" s="103">
        <v>1598280</v>
      </c>
      <c r="G648" s="102">
        <v>1598280</v>
      </c>
    </row>
    <row r="649" spans="1:7" outlineLevel="3" x14ac:dyDescent="0.25">
      <c r="A649" s="101" t="s">
        <v>402</v>
      </c>
      <c r="B649" s="100" t="s">
        <v>733</v>
      </c>
      <c r="C649" s="100" t="s">
        <v>401</v>
      </c>
      <c r="D649" s="100"/>
      <c r="E649" s="99">
        <v>1415432</v>
      </c>
      <c r="F649" s="99">
        <v>1598280</v>
      </c>
      <c r="G649" s="98">
        <v>1598280</v>
      </c>
    </row>
    <row r="650" spans="1:7" ht="25.5" outlineLevel="4" x14ac:dyDescent="0.25">
      <c r="A650" s="97" t="s">
        <v>400</v>
      </c>
      <c r="B650" s="96" t="s">
        <v>733</v>
      </c>
      <c r="C650" s="96" t="s">
        <v>399</v>
      </c>
      <c r="D650" s="96"/>
      <c r="E650" s="95">
        <v>1415432</v>
      </c>
      <c r="F650" s="95">
        <v>1598280</v>
      </c>
      <c r="G650" s="94">
        <v>1598280</v>
      </c>
    </row>
    <row r="651" spans="1:7" ht="25.5" outlineLevel="5" x14ac:dyDescent="0.25">
      <c r="A651" s="93" t="s">
        <v>398</v>
      </c>
      <c r="B651" s="92" t="s">
        <v>733</v>
      </c>
      <c r="C651" s="92" t="s">
        <v>397</v>
      </c>
      <c r="D651" s="92"/>
      <c r="E651" s="91">
        <v>1415432</v>
      </c>
      <c r="F651" s="91">
        <v>1598280</v>
      </c>
      <c r="G651" s="90">
        <v>1598280</v>
      </c>
    </row>
    <row r="652" spans="1:7" ht="25.5" outlineLevel="6" x14ac:dyDescent="0.25">
      <c r="A652" s="89" t="s">
        <v>347</v>
      </c>
      <c r="B652" s="88" t="s">
        <v>733</v>
      </c>
      <c r="C652" s="88" t="s">
        <v>397</v>
      </c>
      <c r="D652" s="88" t="s">
        <v>344</v>
      </c>
      <c r="E652" s="87">
        <v>1415432</v>
      </c>
      <c r="F652" s="87">
        <v>1598280</v>
      </c>
      <c r="G652" s="86">
        <v>1598280</v>
      </c>
    </row>
    <row r="653" spans="1:7" ht="25.5" outlineLevel="2" x14ac:dyDescent="0.25">
      <c r="A653" s="105" t="s">
        <v>488</v>
      </c>
      <c r="B653" s="104" t="s">
        <v>733</v>
      </c>
      <c r="C653" s="104" t="s">
        <v>487</v>
      </c>
      <c r="D653" s="104"/>
      <c r="E653" s="103">
        <v>103318711.91</v>
      </c>
      <c r="F653" s="103">
        <v>99872971.640000001</v>
      </c>
      <c r="G653" s="102">
        <v>103334077.73</v>
      </c>
    </row>
    <row r="654" spans="1:7" outlineLevel="3" x14ac:dyDescent="0.25">
      <c r="A654" s="101" t="s">
        <v>662</v>
      </c>
      <c r="B654" s="100" t="s">
        <v>733</v>
      </c>
      <c r="C654" s="100" t="s">
        <v>661</v>
      </c>
      <c r="D654" s="100"/>
      <c r="E654" s="99">
        <v>9937627.8699999992</v>
      </c>
      <c r="F654" s="99">
        <v>6354803.7800000003</v>
      </c>
      <c r="G654" s="98">
        <v>6354803.7800000003</v>
      </c>
    </row>
    <row r="655" spans="1:7" outlineLevel="4" x14ac:dyDescent="0.25">
      <c r="A655" s="97" t="s">
        <v>660</v>
      </c>
      <c r="B655" s="96" t="s">
        <v>733</v>
      </c>
      <c r="C655" s="96" t="s">
        <v>659</v>
      </c>
      <c r="D655" s="96"/>
      <c r="E655" s="95">
        <v>3422631.29</v>
      </c>
      <c r="F655" s="95">
        <v>0</v>
      </c>
      <c r="G655" s="94">
        <v>0</v>
      </c>
    </row>
    <row r="656" spans="1:7" outlineLevel="5" x14ac:dyDescent="0.25">
      <c r="A656" s="93" t="s">
        <v>772</v>
      </c>
      <c r="B656" s="92" t="s">
        <v>733</v>
      </c>
      <c r="C656" s="92" t="s">
        <v>771</v>
      </c>
      <c r="D656" s="92"/>
      <c r="E656" s="91">
        <v>752615.73</v>
      </c>
      <c r="F656" s="91">
        <v>0</v>
      </c>
      <c r="G656" s="90">
        <v>0</v>
      </c>
    </row>
    <row r="657" spans="1:7" ht="25.5" outlineLevel="6" x14ac:dyDescent="0.25">
      <c r="A657" s="89" t="s">
        <v>347</v>
      </c>
      <c r="B657" s="88" t="s">
        <v>733</v>
      </c>
      <c r="C657" s="88" t="s">
        <v>771</v>
      </c>
      <c r="D657" s="88" t="s">
        <v>344</v>
      </c>
      <c r="E657" s="87">
        <v>752615.73</v>
      </c>
      <c r="F657" s="87">
        <v>0</v>
      </c>
      <c r="G657" s="86">
        <v>0</v>
      </c>
    </row>
    <row r="658" spans="1:7" ht="25.5" outlineLevel="5" x14ac:dyDescent="0.25">
      <c r="A658" s="93" t="s">
        <v>770</v>
      </c>
      <c r="B658" s="92" t="s">
        <v>733</v>
      </c>
      <c r="C658" s="92" t="s">
        <v>769</v>
      </c>
      <c r="D658" s="92"/>
      <c r="E658" s="91">
        <v>611350.32999999996</v>
      </c>
      <c r="F658" s="91">
        <v>0</v>
      </c>
      <c r="G658" s="90">
        <v>0</v>
      </c>
    </row>
    <row r="659" spans="1:7" ht="25.5" outlineLevel="6" x14ac:dyDescent="0.25">
      <c r="A659" s="89" t="s">
        <v>347</v>
      </c>
      <c r="B659" s="88" t="s">
        <v>733</v>
      </c>
      <c r="C659" s="88" t="s">
        <v>769</v>
      </c>
      <c r="D659" s="88" t="s">
        <v>344</v>
      </c>
      <c r="E659" s="87">
        <v>611350.32999999996</v>
      </c>
      <c r="F659" s="87">
        <v>0</v>
      </c>
      <c r="G659" s="86">
        <v>0</v>
      </c>
    </row>
    <row r="660" spans="1:7" ht="38.25" outlineLevel="5" x14ac:dyDescent="0.25">
      <c r="A660" s="93" t="s">
        <v>768</v>
      </c>
      <c r="B660" s="92" t="s">
        <v>733</v>
      </c>
      <c r="C660" s="92" t="s">
        <v>767</v>
      </c>
      <c r="D660" s="92"/>
      <c r="E660" s="91">
        <v>2058665.23</v>
      </c>
      <c r="F660" s="91">
        <v>0</v>
      </c>
      <c r="G660" s="90">
        <v>0</v>
      </c>
    </row>
    <row r="661" spans="1:7" outlineLevel="6" x14ac:dyDescent="0.25">
      <c r="A661" s="89" t="s">
        <v>411</v>
      </c>
      <c r="B661" s="88" t="s">
        <v>733</v>
      </c>
      <c r="C661" s="88" t="s">
        <v>767</v>
      </c>
      <c r="D661" s="88" t="s">
        <v>408</v>
      </c>
      <c r="E661" s="87">
        <v>1874665.23</v>
      </c>
      <c r="F661" s="87">
        <v>0</v>
      </c>
      <c r="G661" s="86">
        <v>0</v>
      </c>
    </row>
    <row r="662" spans="1:7" ht="25.5" outlineLevel="6" x14ac:dyDescent="0.25">
      <c r="A662" s="89" t="s">
        <v>347</v>
      </c>
      <c r="B662" s="88" t="s">
        <v>733</v>
      </c>
      <c r="C662" s="88" t="s">
        <v>767</v>
      </c>
      <c r="D662" s="88" t="s">
        <v>344</v>
      </c>
      <c r="E662" s="87">
        <v>184000</v>
      </c>
      <c r="F662" s="87">
        <v>0</v>
      </c>
      <c r="G662" s="86">
        <v>0</v>
      </c>
    </row>
    <row r="663" spans="1:7" outlineLevel="4" x14ac:dyDescent="0.25">
      <c r="A663" s="97" t="s">
        <v>651</v>
      </c>
      <c r="B663" s="96" t="s">
        <v>733</v>
      </c>
      <c r="C663" s="96" t="s">
        <v>650</v>
      </c>
      <c r="D663" s="96"/>
      <c r="E663" s="95">
        <v>6373855.6799999997</v>
      </c>
      <c r="F663" s="95">
        <v>6213662.8799999999</v>
      </c>
      <c r="G663" s="94">
        <v>6213662.8799999999</v>
      </c>
    </row>
    <row r="664" spans="1:7" outlineLevel="5" x14ac:dyDescent="0.25">
      <c r="A664" s="93" t="s">
        <v>766</v>
      </c>
      <c r="B664" s="92" t="s">
        <v>733</v>
      </c>
      <c r="C664" s="92" t="s">
        <v>765</v>
      </c>
      <c r="D664" s="92"/>
      <c r="E664" s="91">
        <v>586347.51</v>
      </c>
      <c r="F664" s="91">
        <v>586347.51</v>
      </c>
      <c r="G664" s="90">
        <v>586347.51</v>
      </c>
    </row>
    <row r="665" spans="1:7" outlineLevel="6" x14ac:dyDescent="0.25">
      <c r="A665" s="89" t="s">
        <v>411</v>
      </c>
      <c r="B665" s="88" t="s">
        <v>733</v>
      </c>
      <c r="C665" s="88" t="s">
        <v>765</v>
      </c>
      <c r="D665" s="88" t="s">
        <v>408</v>
      </c>
      <c r="E665" s="87">
        <v>105964.37</v>
      </c>
      <c r="F665" s="87">
        <v>105964.37</v>
      </c>
      <c r="G665" s="86">
        <v>105964.37</v>
      </c>
    </row>
    <row r="666" spans="1:7" ht="25.5" outlineLevel="6" x14ac:dyDescent="0.25">
      <c r="A666" s="89" t="s">
        <v>347</v>
      </c>
      <c r="B666" s="88" t="s">
        <v>733</v>
      </c>
      <c r="C666" s="88" t="s">
        <v>765</v>
      </c>
      <c r="D666" s="88" t="s">
        <v>344</v>
      </c>
      <c r="E666" s="87">
        <v>480383.14</v>
      </c>
      <c r="F666" s="87">
        <v>480383.14</v>
      </c>
      <c r="G666" s="86">
        <v>480383.14</v>
      </c>
    </row>
    <row r="667" spans="1:7" outlineLevel="5" x14ac:dyDescent="0.25">
      <c r="A667" s="93" t="s">
        <v>764</v>
      </c>
      <c r="B667" s="92" t="s">
        <v>733</v>
      </c>
      <c r="C667" s="92" t="s">
        <v>763</v>
      </c>
      <c r="D667" s="92"/>
      <c r="E667" s="91">
        <v>182124.43</v>
      </c>
      <c r="F667" s="91">
        <v>182124.43</v>
      </c>
      <c r="G667" s="90">
        <v>182124.43</v>
      </c>
    </row>
    <row r="668" spans="1:7" ht="25.5" outlineLevel="6" x14ac:dyDescent="0.25">
      <c r="A668" s="89" t="s">
        <v>347</v>
      </c>
      <c r="B668" s="88" t="s">
        <v>733</v>
      </c>
      <c r="C668" s="88" t="s">
        <v>763</v>
      </c>
      <c r="D668" s="88" t="s">
        <v>344</v>
      </c>
      <c r="E668" s="87">
        <v>182124.43</v>
      </c>
      <c r="F668" s="87">
        <v>182124.43</v>
      </c>
      <c r="G668" s="86">
        <v>182124.43</v>
      </c>
    </row>
    <row r="669" spans="1:7" outlineLevel="5" x14ac:dyDescent="0.25">
      <c r="A669" s="93" t="s">
        <v>647</v>
      </c>
      <c r="B669" s="92" t="s">
        <v>733</v>
      </c>
      <c r="C669" s="92" t="s">
        <v>646</v>
      </c>
      <c r="D669" s="92"/>
      <c r="E669" s="91">
        <v>1037357.8</v>
      </c>
      <c r="F669" s="91">
        <v>877165</v>
      </c>
      <c r="G669" s="90">
        <v>877165</v>
      </c>
    </row>
    <row r="670" spans="1:7" ht="25.5" outlineLevel="6" x14ac:dyDescent="0.25">
      <c r="A670" s="89" t="s">
        <v>347</v>
      </c>
      <c r="B670" s="88" t="s">
        <v>733</v>
      </c>
      <c r="C670" s="88" t="s">
        <v>646</v>
      </c>
      <c r="D670" s="88" t="s">
        <v>344</v>
      </c>
      <c r="E670" s="87">
        <v>1037357.8</v>
      </c>
      <c r="F670" s="87">
        <v>877165</v>
      </c>
      <c r="G670" s="86">
        <v>877165</v>
      </c>
    </row>
    <row r="671" spans="1:7" ht="25.5" outlineLevel="5" x14ac:dyDescent="0.25">
      <c r="A671" s="93" t="s">
        <v>762</v>
      </c>
      <c r="B671" s="92" t="s">
        <v>733</v>
      </c>
      <c r="C671" s="92" t="s">
        <v>761</v>
      </c>
      <c r="D671" s="92"/>
      <c r="E671" s="91">
        <v>4255000</v>
      </c>
      <c r="F671" s="91">
        <v>4255000</v>
      </c>
      <c r="G671" s="90">
        <v>4255000</v>
      </c>
    </row>
    <row r="672" spans="1:7" ht="25.5" outlineLevel="6" x14ac:dyDescent="0.25">
      <c r="A672" s="89" t="s">
        <v>347</v>
      </c>
      <c r="B672" s="88" t="s">
        <v>733</v>
      </c>
      <c r="C672" s="88" t="s">
        <v>761</v>
      </c>
      <c r="D672" s="88" t="s">
        <v>344</v>
      </c>
      <c r="E672" s="87">
        <v>3263109.92</v>
      </c>
      <c r="F672" s="87">
        <v>4255000</v>
      </c>
      <c r="G672" s="86">
        <v>4255000</v>
      </c>
    </row>
    <row r="673" spans="1:7" outlineLevel="6" x14ac:dyDescent="0.25">
      <c r="A673" s="89" t="s">
        <v>333</v>
      </c>
      <c r="B673" s="88" t="s">
        <v>733</v>
      </c>
      <c r="C673" s="88" t="s">
        <v>761</v>
      </c>
      <c r="D673" s="88" t="s">
        <v>330</v>
      </c>
      <c r="E673" s="87">
        <v>991890.08</v>
      </c>
      <c r="F673" s="87">
        <v>0</v>
      </c>
      <c r="G673" s="86">
        <v>0</v>
      </c>
    </row>
    <row r="674" spans="1:7" ht="25.5" outlineLevel="5" x14ac:dyDescent="0.25">
      <c r="A674" s="93" t="s">
        <v>760</v>
      </c>
      <c r="B674" s="92" t="s">
        <v>733</v>
      </c>
      <c r="C674" s="92" t="s">
        <v>759</v>
      </c>
      <c r="D674" s="92"/>
      <c r="E674" s="91">
        <v>250025.94</v>
      </c>
      <c r="F674" s="91">
        <v>250025.94</v>
      </c>
      <c r="G674" s="90">
        <v>250025.94</v>
      </c>
    </row>
    <row r="675" spans="1:7" ht="25.5" outlineLevel="6" x14ac:dyDescent="0.25">
      <c r="A675" s="89" t="s">
        <v>347</v>
      </c>
      <c r="B675" s="88" t="s">
        <v>733</v>
      </c>
      <c r="C675" s="88" t="s">
        <v>759</v>
      </c>
      <c r="D675" s="88" t="s">
        <v>344</v>
      </c>
      <c r="E675" s="87">
        <v>250025.94</v>
      </c>
      <c r="F675" s="87">
        <v>250025.94</v>
      </c>
      <c r="G675" s="86">
        <v>250025.94</v>
      </c>
    </row>
    <row r="676" spans="1:7" ht="25.5" outlineLevel="5" x14ac:dyDescent="0.25">
      <c r="A676" s="93" t="s">
        <v>758</v>
      </c>
      <c r="B676" s="92" t="s">
        <v>733</v>
      </c>
      <c r="C676" s="92" t="s">
        <v>757</v>
      </c>
      <c r="D676" s="92"/>
      <c r="E676" s="91">
        <v>63000</v>
      </c>
      <c r="F676" s="91">
        <v>63000</v>
      </c>
      <c r="G676" s="90">
        <v>63000</v>
      </c>
    </row>
    <row r="677" spans="1:7" ht="25.5" outlineLevel="6" x14ac:dyDescent="0.25">
      <c r="A677" s="89" t="s">
        <v>347</v>
      </c>
      <c r="B677" s="88" t="s">
        <v>733</v>
      </c>
      <c r="C677" s="88" t="s">
        <v>757</v>
      </c>
      <c r="D677" s="88" t="s">
        <v>344</v>
      </c>
      <c r="E677" s="87">
        <v>63000</v>
      </c>
      <c r="F677" s="87">
        <v>63000</v>
      </c>
      <c r="G677" s="86">
        <v>63000</v>
      </c>
    </row>
    <row r="678" spans="1:7" outlineLevel="4" x14ac:dyDescent="0.25">
      <c r="A678" s="97" t="s">
        <v>637</v>
      </c>
      <c r="B678" s="96" t="s">
        <v>733</v>
      </c>
      <c r="C678" s="96" t="s">
        <v>636</v>
      </c>
      <c r="D678" s="96"/>
      <c r="E678" s="95">
        <v>141140.9</v>
      </c>
      <c r="F678" s="95">
        <v>141140.9</v>
      </c>
      <c r="G678" s="94">
        <v>141140.9</v>
      </c>
    </row>
    <row r="679" spans="1:7" ht="25.5" outlineLevel="5" x14ac:dyDescent="0.25">
      <c r="A679" s="93" t="s">
        <v>756</v>
      </c>
      <c r="B679" s="92" t="s">
        <v>733</v>
      </c>
      <c r="C679" s="92" t="s">
        <v>755</v>
      </c>
      <c r="D679" s="92"/>
      <c r="E679" s="91">
        <v>90623.57</v>
      </c>
      <c r="F679" s="91">
        <v>90623.57</v>
      </c>
      <c r="G679" s="90">
        <v>90623.57</v>
      </c>
    </row>
    <row r="680" spans="1:7" ht="25.5" outlineLevel="6" x14ac:dyDescent="0.25">
      <c r="A680" s="89" t="s">
        <v>347</v>
      </c>
      <c r="B680" s="88" t="s">
        <v>733</v>
      </c>
      <c r="C680" s="88" t="s">
        <v>755</v>
      </c>
      <c r="D680" s="88" t="s">
        <v>344</v>
      </c>
      <c r="E680" s="87">
        <v>90623.57</v>
      </c>
      <c r="F680" s="87">
        <v>90623.57</v>
      </c>
      <c r="G680" s="86">
        <v>90623.57</v>
      </c>
    </row>
    <row r="681" spans="1:7" outlineLevel="5" x14ac:dyDescent="0.25">
      <c r="A681" s="93" t="s">
        <v>754</v>
      </c>
      <c r="B681" s="92" t="s">
        <v>733</v>
      </c>
      <c r="C681" s="92" t="s">
        <v>753</v>
      </c>
      <c r="D681" s="92"/>
      <c r="E681" s="91">
        <v>50517.33</v>
      </c>
      <c r="F681" s="91">
        <v>50517.33</v>
      </c>
      <c r="G681" s="90">
        <v>50517.33</v>
      </c>
    </row>
    <row r="682" spans="1:7" ht="25.5" outlineLevel="6" x14ac:dyDescent="0.25">
      <c r="A682" s="89" t="s">
        <v>347</v>
      </c>
      <c r="B682" s="88" t="s">
        <v>733</v>
      </c>
      <c r="C682" s="88" t="s">
        <v>753</v>
      </c>
      <c r="D682" s="88" t="s">
        <v>344</v>
      </c>
      <c r="E682" s="87">
        <v>50517.33</v>
      </c>
      <c r="F682" s="87">
        <v>50517.33</v>
      </c>
      <c r="G682" s="86">
        <v>50517.33</v>
      </c>
    </row>
    <row r="683" spans="1:7" ht="25.5" outlineLevel="3" x14ac:dyDescent="0.25">
      <c r="A683" s="101" t="s">
        <v>486</v>
      </c>
      <c r="B683" s="100" t="s">
        <v>733</v>
      </c>
      <c r="C683" s="100" t="s">
        <v>485</v>
      </c>
      <c r="D683" s="100"/>
      <c r="E683" s="99">
        <v>93381084.040000007</v>
      </c>
      <c r="F683" s="99">
        <v>93518167.859999999</v>
      </c>
      <c r="G683" s="98">
        <v>96979273.950000003</v>
      </c>
    </row>
    <row r="684" spans="1:7" outlineLevel="4" x14ac:dyDescent="0.25">
      <c r="A684" s="97" t="s">
        <v>752</v>
      </c>
      <c r="B684" s="96" t="s">
        <v>733</v>
      </c>
      <c r="C684" s="96" t="s">
        <v>751</v>
      </c>
      <c r="D684" s="96"/>
      <c r="E684" s="95">
        <v>93381084.040000007</v>
      </c>
      <c r="F684" s="95">
        <v>93518167.859999999</v>
      </c>
      <c r="G684" s="94">
        <v>96979273.950000003</v>
      </c>
    </row>
    <row r="685" spans="1:7" ht="25.5" outlineLevel="5" x14ac:dyDescent="0.25">
      <c r="A685" s="93" t="s">
        <v>366</v>
      </c>
      <c r="B685" s="92" t="s">
        <v>733</v>
      </c>
      <c r="C685" s="92" t="s">
        <v>750</v>
      </c>
      <c r="D685" s="92"/>
      <c r="E685" s="91">
        <v>1145000</v>
      </c>
      <c r="F685" s="91">
        <v>0</v>
      </c>
      <c r="G685" s="90">
        <v>0</v>
      </c>
    </row>
    <row r="686" spans="1:7" ht="25.5" outlineLevel="6" x14ac:dyDescent="0.25">
      <c r="A686" s="89" t="s">
        <v>347</v>
      </c>
      <c r="B686" s="88" t="s">
        <v>733</v>
      </c>
      <c r="C686" s="88" t="s">
        <v>750</v>
      </c>
      <c r="D686" s="88" t="s">
        <v>344</v>
      </c>
      <c r="E686" s="87">
        <v>1145000</v>
      </c>
      <c r="F686" s="87">
        <v>0</v>
      </c>
      <c r="G686" s="86">
        <v>0</v>
      </c>
    </row>
    <row r="687" spans="1:7" ht="25.5" outlineLevel="5" x14ac:dyDescent="0.25">
      <c r="A687" s="93" t="s">
        <v>749</v>
      </c>
      <c r="B687" s="92" t="s">
        <v>733</v>
      </c>
      <c r="C687" s="92" t="s">
        <v>748</v>
      </c>
      <c r="D687" s="92"/>
      <c r="E687" s="91">
        <v>74609896.010000005</v>
      </c>
      <c r="F687" s="91">
        <v>76098974.230000004</v>
      </c>
      <c r="G687" s="90">
        <v>79102548.019999996</v>
      </c>
    </row>
    <row r="688" spans="1:7" ht="25.5" outlineLevel="6" x14ac:dyDescent="0.25">
      <c r="A688" s="89" t="s">
        <v>347</v>
      </c>
      <c r="B688" s="88" t="s">
        <v>733</v>
      </c>
      <c r="C688" s="88" t="s">
        <v>748</v>
      </c>
      <c r="D688" s="88" t="s">
        <v>344</v>
      </c>
      <c r="E688" s="87">
        <v>74609896.010000005</v>
      </c>
      <c r="F688" s="87">
        <v>76098974.230000004</v>
      </c>
      <c r="G688" s="86">
        <v>79102548.019999996</v>
      </c>
    </row>
    <row r="689" spans="1:7" ht="25.5" outlineLevel="5" x14ac:dyDescent="0.25">
      <c r="A689" s="93" t="s">
        <v>747</v>
      </c>
      <c r="B689" s="92" t="s">
        <v>733</v>
      </c>
      <c r="C689" s="92" t="s">
        <v>746</v>
      </c>
      <c r="D689" s="92"/>
      <c r="E689" s="91">
        <v>17433161.32</v>
      </c>
      <c r="F689" s="91">
        <v>17419193.629999999</v>
      </c>
      <c r="G689" s="90">
        <v>17876725.93</v>
      </c>
    </row>
    <row r="690" spans="1:7" ht="25.5" outlineLevel="6" x14ac:dyDescent="0.25">
      <c r="A690" s="89" t="s">
        <v>347</v>
      </c>
      <c r="B690" s="88" t="s">
        <v>733</v>
      </c>
      <c r="C690" s="88" t="s">
        <v>746</v>
      </c>
      <c r="D690" s="88" t="s">
        <v>344</v>
      </c>
      <c r="E690" s="87">
        <v>17433161.32</v>
      </c>
      <c r="F690" s="87">
        <v>17419193.629999999</v>
      </c>
      <c r="G690" s="86">
        <v>17876725.93</v>
      </c>
    </row>
    <row r="691" spans="1:7" ht="38.25" outlineLevel="5" x14ac:dyDescent="0.25">
      <c r="A691" s="93" t="s">
        <v>745</v>
      </c>
      <c r="B691" s="92" t="s">
        <v>733</v>
      </c>
      <c r="C691" s="92" t="s">
        <v>744</v>
      </c>
      <c r="D691" s="92"/>
      <c r="E691" s="91">
        <v>193026.71</v>
      </c>
      <c r="F691" s="91">
        <v>0</v>
      </c>
      <c r="G691" s="90">
        <v>0</v>
      </c>
    </row>
    <row r="692" spans="1:7" ht="25.5" outlineLevel="6" x14ac:dyDescent="0.25">
      <c r="A692" s="89" t="s">
        <v>347</v>
      </c>
      <c r="B692" s="88" t="s">
        <v>733</v>
      </c>
      <c r="C692" s="88" t="s">
        <v>744</v>
      </c>
      <c r="D692" s="88" t="s">
        <v>344</v>
      </c>
      <c r="E692" s="87">
        <v>193026.71</v>
      </c>
      <c r="F692" s="87">
        <v>0</v>
      </c>
      <c r="G692" s="86">
        <v>0</v>
      </c>
    </row>
    <row r="693" spans="1:7" ht="25.5" outlineLevel="2" x14ac:dyDescent="0.25">
      <c r="A693" s="105" t="s">
        <v>604</v>
      </c>
      <c r="B693" s="104" t="s">
        <v>733</v>
      </c>
      <c r="C693" s="104" t="s">
        <v>603</v>
      </c>
      <c r="D693" s="104"/>
      <c r="E693" s="103">
        <v>64951810.149999999</v>
      </c>
      <c r="F693" s="103">
        <v>66790587.780000001</v>
      </c>
      <c r="G693" s="102">
        <v>69378056.489999995</v>
      </c>
    </row>
    <row r="694" spans="1:7" ht="25.5" outlineLevel="4" x14ac:dyDescent="0.25">
      <c r="A694" s="97" t="s">
        <v>743</v>
      </c>
      <c r="B694" s="96" t="s">
        <v>733</v>
      </c>
      <c r="C694" s="96" t="s">
        <v>742</v>
      </c>
      <c r="D694" s="96"/>
      <c r="E694" s="95">
        <v>64951810.149999999</v>
      </c>
      <c r="F694" s="95">
        <v>66790587.780000001</v>
      </c>
      <c r="G694" s="94">
        <v>69378056.489999995</v>
      </c>
    </row>
    <row r="695" spans="1:7" ht="25.5" outlineLevel="5" x14ac:dyDescent="0.25">
      <c r="A695" s="93" t="s">
        <v>366</v>
      </c>
      <c r="B695" s="92" t="s">
        <v>733</v>
      </c>
      <c r="C695" s="92" t="s">
        <v>741</v>
      </c>
      <c r="D695" s="92"/>
      <c r="E695" s="91">
        <v>370000</v>
      </c>
      <c r="F695" s="91">
        <v>0</v>
      </c>
      <c r="G695" s="90">
        <v>0</v>
      </c>
    </row>
    <row r="696" spans="1:7" ht="25.5" outlineLevel="6" x14ac:dyDescent="0.25">
      <c r="A696" s="89" t="s">
        <v>347</v>
      </c>
      <c r="B696" s="88" t="s">
        <v>733</v>
      </c>
      <c r="C696" s="88" t="s">
        <v>741</v>
      </c>
      <c r="D696" s="88" t="s">
        <v>344</v>
      </c>
      <c r="E696" s="87">
        <v>370000</v>
      </c>
      <c r="F696" s="87">
        <v>0</v>
      </c>
      <c r="G696" s="86">
        <v>0</v>
      </c>
    </row>
    <row r="697" spans="1:7" outlineLevel="5" x14ac:dyDescent="0.25">
      <c r="A697" s="93" t="s">
        <v>740</v>
      </c>
      <c r="B697" s="92" t="s">
        <v>733</v>
      </c>
      <c r="C697" s="92" t="s">
        <v>739</v>
      </c>
      <c r="D697" s="92"/>
      <c r="E697" s="91">
        <v>64069801.020000003</v>
      </c>
      <c r="F697" s="91">
        <v>66511485.780000001</v>
      </c>
      <c r="G697" s="90">
        <v>69098954.489999995</v>
      </c>
    </row>
    <row r="698" spans="1:7" ht="25.5" outlineLevel="6" x14ac:dyDescent="0.25">
      <c r="A698" s="89" t="s">
        <v>347</v>
      </c>
      <c r="B698" s="88" t="s">
        <v>733</v>
      </c>
      <c r="C698" s="88" t="s">
        <v>739</v>
      </c>
      <c r="D698" s="88" t="s">
        <v>344</v>
      </c>
      <c r="E698" s="87">
        <v>64069801.020000003</v>
      </c>
      <c r="F698" s="87">
        <v>66511485.780000001</v>
      </c>
      <c r="G698" s="86">
        <v>69098954.489999995</v>
      </c>
    </row>
    <row r="699" spans="1:7" ht="25.5" outlineLevel="5" x14ac:dyDescent="0.25">
      <c r="A699" s="93" t="s">
        <v>738</v>
      </c>
      <c r="B699" s="92" t="s">
        <v>733</v>
      </c>
      <c r="C699" s="92" t="s">
        <v>737</v>
      </c>
      <c r="D699" s="92"/>
      <c r="E699" s="91">
        <v>279102</v>
      </c>
      <c r="F699" s="91">
        <v>279102</v>
      </c>
      <c r="G699" s="90">
        <v>279102</v>
      </c>
    </row>
    <row r="700" spans="1:7" ht="25.5" outlineLevel="6" x14ac:dyDescent="0.25">
      <c r="A700" s="89" t="s">
        <v>347</v>
      </c>
      <c r="B700" s="88" t="s">
        <v>733</v>
      </c>
      <c r="C700" s="88" t="s">
        <v>737</v>
      </c>
      <c r="D700" s="88" t="s">
        <v>344</v>
      </c>
      <c r="E700" s="87">
        <v>279102</v>
      </c>
      <c r="F700" s="87">
        <v>279102</v>
      </c>
      <c r="G700" s="86">
        <v>279102</v>
      </c>
    </row>
    <row r="701" spans="1:7" ht="25.5" outlineLevel="5" x14ac:dyDescent="0.25">
      <c r="A701" s="93" t="s">
        <v>736</v>
      </c>
      <c r="B701" s="92" t="s">
        <v>733</v>
      </c>
      <c r="C701" s="92" t="s">
        <v>735</v>
      </c>
      <c r="D701" s="92"/>
      <c r="E701" s="91">
        <v>177172.33</v>
      </c>
      <c r="F701" s="91">
        <v>0</v>
      </c>
      <c r="G701" s="90">
        <v>0</v>
      </c>
    </row>
    <row r="702" spans="1:7" ht="25.5" outlineLevel="6" x14ac:dyDescent="0.25">
      <c r="A702" s="89" t="s">
        <v>347</v>
      </c>
      <c r="B702" s="88" t="s">
        <v>733</v>
      </c>
      <c r="C702" s="88" t="s">
        <v>735</v>
      </c>
      <c r="D702" s="88" t="s">
        <v>344</v>
      </c>
      <c r="E702" s="87">
        <v>177172.33</v>
      </c>
      <c r="F702" s="87">
        <v>0</v>
      </c>
      <c r="G702" s="86">
        <v>0</v>
      </c>
    </row>
    <row r="703" spans="1:7" ht="25.5" outlineLevel="5" x14ac:dyDescent="0.25">
      <c r="A703" s="93" t="s">
        <v>734</v>
      </c>
      <c r="B703" s="92" t="s">
        <v>733</v>
      </c>
      <c r="C703" s="92" t="s">
        <v>732</v>
      </c>
      <c r="D703" s="92"/>
      <c r="E703" s="91">
        <v>55734.8</v>
      </c>
      <c r="F703" s="91">
        <v>0</v>
      </c>
      <c r="G703" s="90">
        <v>0</v>
      </c>
    </row>
    <row r="704" spans="1:7" ht="25.5" outlineLevel="6" x14ac:dyDescent="0.25">
      <c r="A704" s="89" t="s">
        <v>347</v>
      </c>
      <c r="B704" s="88" t="s">
        <v>733</v>
      </c>
      <c r="C704" s="88" t="s">
        <v>732</v>
      </c>
      <c r="D704" s="88" t="s">
        <v>344</v>
      </c>
      <c r="E704" s="87">
        <v>55734.8</v>
      </c>
      <c r="F704" s="87">
        <v>0</v>
      </c>
      <c r="G704" s="86">
        <v>0</v>
      </c>
    </row>
    <row r="705" spans="1:7" outlineLevel="1" x14ac:dyDescent="0.25">
      <c r="A705" s="109" t="s">
        <v>731</v>
      </c>
      <c r="B705" s="108" t="s">
        <v>676</v>
      </c>
      <c r="C705" s="108"/>
      <c r="D705" s="108"/>
      <c r="E705" s="107">
        <v>1485933.33</v>
      </c>
      <c r="F705" s="107">
        <v>1016740</v>
      </c>
      <c r="G705" s="106">
        <v>1016740</v>
      </c>
    </row>
    <row r="706" spans="1:7" ht="25.5" outlineLevel="2" x14ac:dyDescent="0.25">
      <c r="A706" s="105" t="s">
        <v>404</v>
      </c>
      <c r="B706" s="104" t="s">
        <v>676</v>
      </c>
      <c r="C706" s="104" t="s">
        <v>403</v>
      </c>
      <c r="D706" s="104"/>
      <c r="E706" s="103">
        <v>336700</v>
      </c>
      <c r="F706" s="103">
        <v>0</v>
      </c>
      <c r="G706" s="102">
        <v>0</v>
      </c>
    </row>
    <row r="707" spans="1:7" ht="25.5" outlineLevel="3" x14ac:dyDescent="0.25">
      <c r="A707" s="101" t="s">
        <v>730</v>
      </c>
      <c r="B707" s="100" t="s">
        <v>676</v>
      </c>
      <c r="C707" s="100" t="s">
        <v>729</v>
      </c>
      <c r="D707" s="100"/>
      <c r="E707" s="99">
        <v>336700</v>
      </c>
      <c r="F707" s="99">
        <v>0</v>
      </c>
      <c r="G707" s="98">
        <v>0</v>
      </c>
    </row>
    <row r="708" spans="1:7" outlineLevel="4" x14ac:dyDescent="0.25">
      <c r="A708" s="97" t="s">
        <v>728</v>
      </c>
      <c r="B708" s="96" t="s">
        <v>676</v>
      </c>
      <c r="C708" s="96" t="s">
        <v>727</v>
      </c>
      <c r="D708" s="96"/>
      <c r="E708" s="95">
        <v>167700</v>
      </c>
      <c r="F708" s="95">
        <v>0</v>
      </c>
      <c r="G708" s="94">
        <v>0</v>
      </c>
    </row>
    <row r="709" spans="1:7" outlineLevel="5" x14ac:dyDescent="0.25">
      <c r="A709" s="93" t="s">
        <v>726</v>
      </c>
      <c r="B709" s="92" t="s">
        <v>676</v>
      </c>
      <c r="C709" s="92" t="s">
        <v>725</v>
      </c>
      <c r="D709" s="92"/>
      <c r="E709" s="91">
        <v>167700</v>
      </c>
      <c r="F709" s="91">
        <v>0</v>
      </c>
      <c r="G709" s="90">
        <v>0</v>
      </c>
    </row>
    <row r="710" spans="1:7" outlineLevel="6" x14ac:dyDescent="0.25">
      <c r="A710" s="89" t="s">
        <v>411</v>
      </c>
      <c r="B710" s="88" t="s">
        <v>676</v>
      </c>
      <c r="C710" s="88" t="s">
        <v>725</v>
      </c>
      <c r="D710" s="88" t="s">
        <v>408</v>
      </c>
      <c r="E710" s="87">
        <v>167700</v>
      </c>
      <c r="F710" s="87">
        <v>0</v>
      </c>
      <c r="G710" s="86">
        <v>0</v>
      </c>
    </row>
    <row r="711" spans="1:7" outlineLevel="4" x14ac:dyDescent="0.25">
      <c r="A711" s="97" t="s">
        <v>724</v>
      </c>
      <c r="B711" s="96" t="s">
        <v>676</v>
      </c>
      <c r="C711" s="96" t="s">
        <v>723</v>
      </c>
      <c r="D711" s="96"/>
      <c r="E711" s="95">
        <v>169000</v>
      </c>
      <c r="F711" s="95">
        <v>0</v>
      </c>
      <c r="G711" s="94">
        <v>0</v>
      </c>
    </row>
    <row r="712" spans="1:7" outlineLevel="5" x14ac:dyDescent="0.25">
      <c r="A712" s="93" t="s">
        <v>722</v>
      </c>
      <c r="B712" s="92" t="s">
        <v>676</v>
      </c>
      <c r="C712" s="92" t="s">
        <v>721</v>
      </c>
      <c r="D712" s="92"/>
      <c r="E712" s="91">
        <v>169000</v>
      </c>
      <c r="F712" s="91">
        <v>0</v>
      </c>
      <c r="G712" s="90">
        <v>0</v>
      </c>
    </row>
    <row r="713" spans="1:7" outlineLevel="6" x14ac:dyDescent="0.25">
      <c r="A713" s="89" t="s">
        <v>411</v>
      </c>
      <c r="B713" s="88" t="s">
        <v>676</v>
      </c>
      <c r="C713" s="88" t="s">
        <v>721</v>
      </c>
      <c r="D713" s="88" t="s">
        <v>408</v>
      </c>
      <c r="E713" s="87">
        <v>169000</v>
      </c>
      <c r="F713" s="87">
        <v>0</v>
      </c>
      <c r="G713" s="86">
        <v>0</v>
      </c>
    </row>
    <row r="714" spans="1:7" ht="25.5" outlineLevel="2" x14ac:dyDescent="0.25">
      <c r="A714" s="105" t="s">
        <v>428</v>
      </c>
      <c r="B714" s="104" t="s">
        <v>676</v>
      </c>
      <c r="C714" s="104" t="s">
        <v>427</v>
      </c>
      <c r="D714" s="104"/>
      <c r="E714" s="103">
        <v>107075</v>
      </c>
      <c r="F714" s="103">
        <v>144300</v>
      </c>
      <c r="G714" s="102">
        <v>144300</v>
      </c>
    </row>
    <row r="715" spans="1:7" ht="25.5" outlineLevel="3" x14ac:dyDescent="0.25">
      <c r="A715" s="101" t="s">
        <v>720</v>
      </c>
      <c r="B715" s="100" t="s">
        <v>676</v>
      </c>
      <c r="C715" s="100" t="s">
        <v>719</v>
      </c>
      <c r="D715" s="100"/>
      <c r="E715" s="99">
        <v>107075</v>
      </c>
      <c r="F715" s="99">
        <v>144300</v>
      </c>
      <c r="G715" s="98">
        <v>144300</v>
      </c>
    </row>
    <row r="716" spans="1:7" outlineLevel="4" x14ac:dyDescent="0.25">
      <c r="A716" s="97" t="s">
        <v>718</v>
      </c>
      <c r="B716" s="96" t="s">
        <v>676</v>
      </c>
      <c r="C716" s="96" t="s">
        <v>717</v>
      </c>
      <c r="D716" s="96"/>
      <c r="E716" s="95">
        <v>107075</v>
      </c>
      <c r="F716" s="95">
        <v>144300</v>
      </c>
      <c r="G716" s="94">
        <v>144300</v>
      </c>
    </row>
    <row r="717" spans="1:7" outlineLevel="5" x14ac:dyDescent="0.25">
      <c r="A717" s="93" t="s">
        <v>716</v>
      </c>
      <c r="B717" s="92" t="s">
        <v>676</v>
      </c>
      <c r="C717" s="92" t="s">
        <v>715</v>
      </c>
      <c r="D717" s="92"/>
      <c r="E717" s="91">
        <v>107075</v>
      </c>
      <c r="F717" s="91">
        <v>144300</v>
      </c>
      <c r="G717" s="90">
        <v>144300</v>
      </c>
    </row>
    <row r="718" spans="1:7" outlineLevel="6" x14ac:dyDescent="0.25">
      <c r="A718" s="89" t="s">
        <v>411</v>
      </c>
      <c r="B718" s="88" t="s">
        <v>676</v>
      </c>
      <c r="C718" s="88" t="s">
        <v>715</v>
      </c>
      <c r="D718" s="88" t="s">
        <v>408</v>
      </c>
      <c r="E718" s="87">
        <v>107075</v>
      </c>
      <c r="F718" s="87">
        <v>144300</v>
      </c>
      <c r="G718" s="86">
        <v>144300</v>
      </c>
    </row>
    <row r="719" spans="1:7" ht="25.5" outlineLevel="2" x14ac:dyDescent="0.25">
      <c r="A719" s="105" t="s">
        <v>488</v>
      </c>
      <c r="B719" s="104" t="s">
        <v>676</v>
      </c>
      <c r="C719" s="104" t="s">
        <v>487</v>
      </c>
      <c r="D719" s="104"/>
      <c r="E719" s="103">
        <v>26166.67</v>
      </c>
      <c r="F719" s="103">
        <v>0</v>
      </c>
      <c r="G719" s="102">
        <v>0</v>
      </c>
    </row>
    <row r="720" spans="1:7" ht="25.5" outlineLevel="3" x14ac:dyDescent="0.25">
      <c r="A720" s="101" t="s">
        <v>714</v>
      </c>
      <c r="B720" s="100" t="s">
        <v>676</v>
      </c>
      <c r="C720" s="100" t="s">
        <v>713</v>
      </c>
      <c r="D720" s="100"/>
      <c r="E720" s="99">
        <v>26166.67</v>
      </c>
      <c r="F720" s="99">
        <v>0</v>
      </c>
      <c r="G720" s="98">
        <v>0</v>
      </c>
    </row>
    <row r="721" spans="1:7" outlineLevel="4" x14ac:dyDescent="0.25">
      <c r="A721" s="97" t="s">
        <v>712</v>
      </c>
      <c r="B721" s="96" t="s">
        <v>676</v>
      </c>
      <c r="C721" s="96" t="s">
        <v>711</v>
      </c>
      <c r="D721" s="96"/>
      <c r="E721" s="95">
        <v>26166.67</v>
      </c>
      <c r="F721" s="95">
        <v>0</v>
      </c>
      <c r="G721" s="94">
        <v>0</v>
      </c>
    </row>
    <row r="722" spans="1:7" ht="38.25" outlineLevel="5" x14ac:dyDescent="0.25">
      <c r="A722" s="93" t="s">
        <v>710</v>
      </c>
      <c r="B722" s="92" t="s">
        <v>676</v>
      </c>
      <c r="C722" s="92" t="s">
        <v>709</v>
      </c>
      <c r="D722" s="92"/>
      <c r="E722" s="91">
        <v>26166.67</v>
      </c>
      <c r="F722" s="91">
        <v>0</v>
      </c>
      <c r="G722" s="90">
        <v>0</v>
      </c>
    </row>
    <row r="723" spans="1:7" outlineLevel="6" x14ac:dyDescent="0.25">
      <c r="A723" s="89" t="s">
        <v>411</v>
      </c>
      <c r="B723" s="88" t="s">
        <v>676</v>
      </c>
      <c r="C723" s="88" t="s">
        <v>709</v>
      </c>
      <c r="D723" s="88" t="s">
        <v>408</v>
      </c>
      <c r="E723" s="87">
        <v>26166.67</v>
      </c>
      <c r="F723" s="87">
        <v>0</v>
      </c>
      <c r="G723" s="86">
        <v>0</v>
      </c>
    </row>
    <row r="724" spans="1:7" ht="25.5" outlineLevel="2" x14ac:dyDescent="0.25">
      <c r="A724" s="105" t="s">
        <v>340</v>
      </c>
      <c r="B724" s="104" t="s">
        <v>676</v>
      </c>
      <c r="C724" s="104" t="s">
        <v>339</v>
      </c>
      <c r="D724" s="104"/>
      <c r="E724" s="103">
        <v>962491.66</v>
      </c>
      <c r="F724" s="103">
        <v>872440</v>
      </c>
      <c r="G724" s="102">
        <v>872440</v>
      </c>
    </row>
    <row r="725" spans="1:7" ht="25.5" outlineLevel="3" x14ac:dyDescent="0.25">
      <c r="A725" s="101" t="s">
        <v>338</v>
      </c>
      <c r="B725" s="100" t="s">
        <v>676</v>
      </c>
      <c r="C725" s="100" t="s">
        <v>337</v>
      </c>
      <c r="D725" s="100"/>
      <c r="E725" s="99">
        <v>411840</v>
      </c>
      <c r="F725" s="99">
        <v>384440</v>
      </c>
      <c r="G725" s="98">
        <v>384440</v>
      </c>
    </row>
    <row r="726" spans="1:7" ht="25.5" outlineLevel="4" x14ac:dyDescent="0.25">
      <c r="A726" s="97" t="s">
        <v>708</v>
      </c>
      <c r="B726" s="96" t="s">
        <v>676</v>
      </c>
      <c r="C726" s="96" t="s">
        <v>707</v>
      </c>
      <c r="D726" s="96"/>
      <c r="E726" s="95">
        <v>411840</v>
      </c>
      <c r="F726" s="95">
        <v>384440</v>
      </c>
      <c r="G726" s="94">
        <v>384440</v>
      </c>
    </row>
    <row r="727" spans="1:7" outlineLevel="5" x14ac:dyDescent="0.25">
      <c r="A727" s="93" t="s">
        <v>677</v>
      </c>
      <c r="B727" s="92" t="s">
        <v>676</v>
      </c>
      <c r="C727" s="92" t="s">
        <v>706</v>
      </c>
      <c r="D727" s="92"/>
      <c r="E727" s="91">
        <v>336100</v>
      </c>
      <c r="F727" s="91">
        <v>311900</v>
      </c>
      <c r="G727" s="90">
        <v>311900</v>
      </c>
    </row>
    <row r="728" spans="1:7" outlineLevel="6" x14ac:dyDescent="0.25">
      <c r="A728" s="89" t="s">
        <v>411</v>
      </c>
      <c r="B728" s="88" t="s">
        <v>676</v>
      </c>
      <c r="C728" s="88" t="s">
        <v>706</v>
      </c>
      <c r="D728" s="88" t="s">
        <v>408</v>
      </c>
      <c r="E728" s="87">
        <v>336100</v>
      </c>
      <c r="F728" s="87">
        <v>311900</v>
      </c>
      <c r="G728" s="86">
        <v>311900</v>
      </c>
    </row>
    <row r="729" spans="1:7" ht="25.5" outlineLevel="5" x14ac:dyDescent="0.25">
      <c r="A729" s="93" t="s">
        <v>705</v>
      </c>
      <c r="B729" s="92" t="s">
        <v>676</v>
      </c>
      <c r="C729" s="92" t="s">
        <v>704</v>
      </c>
      <c r="D729" s="92"/>
      <c r="E729" s="91">
        <v>1500</v>
      </c>
      <c r="F729" s="91">
        <v>1300</v>
      </c>
      <c r="G729" s="90">
        <v>1300</v>
      </c>
    </row>
    <row r="730" spans="1:7" outlineLevel="6" x14ac:dyDescent="0.25">
      <c r="A730" s="89" t="s">
        <v>411</v>
      </c>
      <c r="B730" s="88" t="s">
        <v>676</v>
      </c>
      <c r="C730" s="88" t="s">
        <v>704</v>
      </c>
      <c r="D730" s="88" t="s">
        <v>408</v>
      </c>
      <c r="E730" s="87">
        <v>1500</v>
      </c>
      <c r="F730" s="87">
        <v>1300</v>
      </c>
      <c r="G730" s="86">
        <v>1300</v>
      </c>
    </row>
    <row r="731" spans="1:7" ht="51" outlineLevel="5" x14ac:dyDescent="0.25">
      <c r="A731" s="93" t="s">
        <v>703</v>
      </c>
      <c r="B731" s="92" t="s">
        <v>676</v>
      </c>
      <c r="C731" s="92" t="s">
        <v>702</v>
      </c>
      <c r="D731" s="92"/>
      <c r="E731" s="91">
        <v>36470</v>
      </c>
      <c r="F731" s="91">
        <v>36270</v>
      </c>
      <c r="G731" s="90">
        <v>36270</v>
      </c>
    </row>
    <row r="732" spans="1:7" outlineLevel="6" x14ac:dyDescent="0.25">
      <c r="A732" s="89" t="s">
        <v>411</v>
      </c>
      <c r="B732" s="88" t="s">
        <v>676</v>
      </c>
      <c r="C732" s="88" t="s">
        <v>702</v>
      </c>
      <c r="D732" s="88" t="s">
        <v>408</v>
      </c>
      <c r="E732" s="87">
        <v>36470</v>
      </c>
      <c r="F732" s="87">
        <v>36270</v>
      </c>
      <c r="G732" s="86">
        <v>36270</v>
      </c>
    </row>
    <row r="733" spans="1:7" ht="51" outlineLevel="5" x14ac:dyDescent="0.25">
      <c r="A733" s="93" t="s">
        <v>701</v>
      </c>
      <c r="B733" s="92" t="s">
        <v>676</v>
      </c>
      <c r="C733" s="92" t="s">
        <v>700</v>
      </c>
      <c r="D733" s="92"/>
      <c r="E733" s="91">
        <v>34970</v>
      </c>
      <c r="F733" s="91">
        <v>34970</v>
      </c>
      <c r="G733" s="90">
        <v>34970</v>
      </c>
    </row>
    <row r="734" spans="1:7" outlineLevel="6" x14ac:dyDescent="0.25">
      <c r="A734" s="89" t="s">
        <v>411</v>
      </c>
      <c r="B734" s="88" t="s">
        <v>676</v>
      </c>
      <c r="C734" s="88" t="s">
        <v>700</v>
      </c>
      <c r="D734" s="88" t="s">
        <v>408</v>
      </c>
      <c r="E734" s="87">
        <v>34970</v>
      </c>
      <c r="F734" s="87">
        <v>34970</v>
      </c>
      <c r="G734" s="86">
        <v>34970</v>
      </c>
    </row>
    <row r="735" spans="1:7" ht="25.5" outlineLevel="5" x14ac:dyDescent="0.25">
      <c r="A735" s="93" t="s">
        <v>699</v>
      </c>
      <c r="B735" s="92" t="s">
        <v>676</v>
      </c>
      <c r="C735" s="92" t="s">
        <v>698</v>
      </c>
      <c r="D735" s="92"/>
      <c r="E735" s="91">
        <v>2800</v>
      </c>
      <c r="F735" s="91">
        <v>0</v>
      </c>
      <c r="G735" s="90">
        <v>0</v>
      </c>
    </row>
    <row r="736" spans="1:7" outlineLevel="6" x14ac:dyDescent="0.25">
      <c r="A736" s="89" t="s">
        <v>411</v>
      </c>
      <c r="B736" s="88" t="s">
        <v>676</v>
      </c>
      <c r="C736" s="88" t="s">
        <v>698</v>
      </c>
      <c r="D736" s="88" t="s">
        <v>408</v>
      </c>
      <c r="E736" s="87">
        <v>2800</v>
      </c>
      <c r="F736" s="87">
        <v>0</v>
      </c>
      <c r="G736" s="86">
        <v>0</v>
      </c>
    </row>
    <row r="737" spans="1:7" ht="25.5" outlineLevel="3" x14ac:dyDescent="0.25">
      <c r="A737" s="101" t="s">
        <v>697</v>
      </c>
      <c r="B737" s="100" t="s">
        <v>676</v>
      </c>
      <c r="C737" s="100" t="s">
        <v>696</v>
      </c>
      <c r="D737" s="100"/>
      <c r="E737" s="99">
        <v>62651.66</v>
      </c>
      <c r="F737" s="99">
        <v>0</v>
      </c>
      <c r="G737" s="98">
        <v>0</v>
      </c>
    </row>
    <row r="738" spans="1:7" outlineLevel="4" x14ac:dyDescent="0.25">
      <c r="A738" s="97" t="s">
        <v>695</v>
      </c>
      <c r="B738" s="96" t="s">
        <v>676</v>
      </c>
      <c r="C738" s="96" t="s">
        <v>694</v>
      </c>
      <c r="D738" s="96"/>
      <c r="E738" s="95">
        <v>62651.66</v>
      </c>
      <c r="F738" s="95">
        <v>0</v>
      </c>
      <c r="G738" s="94">
        <v>0</v>
      </c>
    </row>
    <row r="739" spans="1:7" outlineLevel="5" x14ac:dyDescent="0.25">
      <c r="A739" s="93" t="s">
        <v>693</v>
      </c>
      <c r="B739" s="92" t="s">
        <v>676</v>
      </c>
      <c r="C739" s="92" t="s">
        <v>692</v>
      </c>
      <c r="D739" s="92"/>
      <c r="E739" s="91">
        <v>62651.66</v>
      </c>
      <c r="F739" s="91">
        <v>0</v>
      </c>
      <c r="G739" s="90">
        <v>0</v>
      </c>
    </row>
    <row r="740" spans="1:7" outlineLevel="6" x14ac:dyDescent="0.25">
      <c r="A740" s="89" t="s">
        <v>411</v>
      </c>
      <c r="B740" s="88" t="s">
        <v>676</v>
      </c>
      <c r="C740" s="88" t="s">
        <v>692</v>
      </c>
      <c r="D740" s="88" t="s">
        <v>408</v>
      </c>
      <c r="E740" s="87">
        <v>62651.66</v>
      </c>
      <c r="F740" s="87">
        <v>0</v>
      </c>
      <c r="G740" s="86">
        <v>0</v>
      </c>
    </row>
    <row r="741" spans="1:7" ht="25.5" outlineLevel="3" x14ac:dyDescent="0.25">
      <c r="A741" s="101" t="s">
        <v>691</v>
      </c>
      <c r="B741" s="100" t="s">
        <v>676</v>
      </c>
      <c r="C741" s="100" t="s">
        <v>690</v>
      </c>
      <c r="D741" s="100"/>
      <c r="E741" s="99">
        <v>75000</v>
      </c>
      <c r="F741" s="99">
        <v>75000</v>
      </c>
      <c r="G741" s="98">
        <v>75000</v>
      </c>
    </row>
    <row r="742" spans="1:7" outlineLevel="4" x14ac:dyDescent="0.25">
      <c r="A742" s="97" t="s">
        <v>689</v>
      </c>
      <c r="B742" s="96" t="s">
        <v>676</v>
      </c>
      <c r="C742" s="96" t="s">
        <v>688</v>
      </c>
      <c r="D742" s="96"/>
      <c r="E742" s="95">
        <v>75000</v>
      </c>
      <c r="F742" s="95">
        <v>75000</v>
      </c>
      <c r="G742" s="94">
        <v>75000</v>
      </c>
    </row>
    <row r="743" spans="1:7" outlineLevel="5" x14ac:dyDescent="0.25">
      <c r="A743" s="93" t="s">
        <v>687</v>
      </c>
      <c r="B743" s="92" t="s">
        <v>676</v>
      </c>
      <c r="C743" s="92" t="s">
        <v>686</v>
      </c>
      <c r="D743" s="92"/>
      <c r="E743" s="91">
        <v>75000</v>
      </c>
      <c r="F743" s="91">
        <v>75000</v>
      </c>
      <c r="G743" s="90">
        <v>75000</v>
      </c>
    </row>
    <row r="744" spans="1:7" outlineLevel="6" x14ac:dyDescent="0.25">
      <c r="A744" s="89" t="s">
        <v>411</v>
      </c>
      <c r="B744" s="88" t="s">
        <v>676</v>
      </c>
      <c r="C744" s="88" t="s">
        <v>686</v>
      </c>
      <c r="D744" s="88" t="s">
        <v>408</v>
      </c>
      <c r="E744" s="87">
        <v>75000</v>
      </c>
      <c r="F744" s="87">
        <v>75000</v>
      </c>
      <c r="G744" s="86">
        <v>75000</v>
      </c>
    </row>
    <row r="745" spans="1:7" ht="25.5" outlineLevel="3" x14ac:dyDescent="0.25">
      <c r="A745" s="101" t="s">
        <v>685</v>
      </c>
      <c r="B745" s="100" t="s">
        <v>676</v>
      </c>
      <c r="C745" s="100" t="s">
        <v>684</v>
      </c>
      <c r="D745" s="100"/>
      <c r="E745" s="99">
        <v>413000</v>
      </c>
      <c r="F745" s="99">
        <v>413000</v>
      </c>
      <c r="G745" s="98">
        <v>413000</v>
      </c>
    </row>
    <row r="746" spans="1:7" ht="25.5" outlineLevel="4" x14ac:dyDescent="0.25">
      <c r="A746" s="97" t="s">
        <v>683</v>
      </c>
      <c r="B746" s="96" t="s">
        <v>676</v>
      </c>
      <c r="C746" s="96" t="s">
        <v>682</v>
      </c>
      <c r="D746" s="96"/>
      <c r="E746" s="95">
        <v>413000</v>
      </c>
      <c r="F746" s="95">
        <v>413000</v>
      </c>
      <c r="G746" s="94">
        <v>413000</v>
      </c>
    </row>
    <row r="747" spans="1:7" outlineLevel="5" x14ac:dyDescent="0.25">
      <c r="A747" s="93" t="s">
        <v>681</v>
      </c>
      <c r="B747" s="92" t="s">
        <v>676</v>
      </c>
      <c r="C747" s="92" t="s">
        <v>680</v>
      </c>
      <c r="D747" s="92"/>
      <c r="E747" s="91">
        <v>413000</v>
      </c>
      <c r="F747" s="91">
        <v>413000</v>
      </c>
      <c r="G747" s="90">
        <v>413000</v>
      </c>
    </row>
    <row r="748" spans="1:7" outlineLevel="6" x14ac:dyDescent="0.25">
      <c r="A748" s="89" t="s">
        <v>411</v>
      </c>
      <c r="B748" s="88" t="s">
        <v>676</v>
      </c>
      <c r="C748" s="88" t="s">
        <v>680</v>
      </c>
      <c r="D748" s="88" t="s">
        <v>408</v>
      </c>
      <c r="E748" s="87">
        <v>413000</v>
      </c>
      <c r="F748" s="87">
        <v>413000</v>
      </c>
      <c r="G748" s="86">
        <v>413000</v>
      </c>
    </row>
    <row r="749" spans="1:7" ht="25.5" outlineLevel="2" x14ac:dyDescent="0.25">
      <c r="A749" s="105" t="s">
        <v>679</v>
      </c>
      <c r="B749" s="104" t="s">
        <v>676</v>
      </c>
      <c r="C749" s="104" t="s">
        <v>678</v>
      </c>
      <c r="D749" s="104"/>
      <c r="E749" s="103">
        <v>53500</v>
      </c>
      <c r="F749" s="103">
        <v>0</v>
      </c>
      <c r="G749" s="102">
        <v>0</v>
      </c>
    </row>
    <row r="750" spans="1:7" outlineLevel="5" x14ac:dyDescent="0.25">
      <c r="A750" s="93" t="s">
        <v>677</v>
      </c>
      <c r="B750" s="92" t="s">
        <v>676</v>
      </c>
      <c r="C750" s="92" t="s">
        <v>675</v>
      </c>
      <c r="D750" s="92"/>
      <c r="E750" s="91">
        <v>53500</v>
      </c>
      <c r="F750" s="91">
        <v>0</v>
      </c>
      <c r="G750" s="90">
        <v>0</v>
      </c>
    </row>
    <row r="751" spans="1:7" outlineLevel="6" x14ac:dyDescent="0.25">
      <c r="A751" s="89" t="s">
        <v>411</v>
      </c>
      <c r="B751" s="88" t="s">
        <v>676</v>
      </c>
      <c r="C751" s="88" t="s">
        <v>675</v>
      </c>
      <c r="D751" s="88" t="s">
        <v>408</v>
      </c>
      <c r="E751" s="87">
        <v>53500</v>
      </c>
      <c r="F751" s="87">
        <v>0</v>
      </c>
      <c r="G751" s="86">
        <v>0</v>
      </c>
    </row>
    <row r="752" spans="1:7" outlineLevel="1" x14ac:dyDescent="0.25">
      <c r="A752" s="109" t="s">
        <v>674</v>
      </c>
      <c r="B752" s="108" t="s">
        <v>665</v>
      </c>
      <c r="C752" s="108"/>
      <c r="D752" s="108"/>
      <c r="E752" s="107">
        <v>4058852.02</v>
      </c>
      <c r="F752" s="107">
        <v>0</v>
      </c>
      <c r="G752" s="106">
        <v>0</v>
      </c>
    </row>
    <row r="753" spans="1:7" ht="25.5" outlineLevel="2" x14ac:dyDescent="0.25">
      <c r="A753" s="105" t="s">
        <v>488</v>
      </c>
      <c r="B753" s="104" t="s">
        <v>665</v>
      </c>
      <c r="C753" s="104" t="s">
        <v>487</v>
      </c>
      <c r="D753" s="104"/>
      <c r="E753" s="103">
        <v>525962.6</v>
      </c>
      <c r="F753" s="103">
        <v>0</v>
      </c>
      <c r="G753" s="102">
        <v>0</v>
      </c>
    </row>
    <row r="754" spans="1:7" outlineLevel="3" x14ac:dyDescent="0.25">
      <c r="A754" s="101" t="s">
        <v>662</v>
      </c>
      <c r="B754" s="100" t="s">
        <v>665</v>
      </c>
      <c r="C754" s="100" t="s">
        <v>661</v>
      </c>
      <c r="D754" s="100"/>
      <c r="E754" s="99">
        <v>525962.6</v>
      </c>
      <c r="F754" s="99">
        <v>0</v>
      </c>
      <c r="G754" s="98">
        <v>0</v>
      </c>
    </row>
    <row r="755" spans="1:7" outlineLevel="4" x14ac:dyDescent="0.25">
      <c r="A755" s="97" t="s">
        <v>637</v>
      </c>
      <c r="B755" s="96" t="s">
        <v>665</v>
      </c>
      <c r="C755" s="96" t="s">
        <v>636</v>
      </c>
      <c r="D755" s="96"/>
      <c r="E755" s="95">
        <v>525962.6</v>
      </c>
      <c r="F755" s="95">
        <v>0</v>
      </c>
      <c r="G755" s="94">
        <v>0</v>
      </c>
    </row>
    <row r="756" spans="1:7" ht="38.25" outlineLevel="5" x14ac:dyDescent="0.25">
      <c r="A756" s="93" t="s">
        <v>288</v>
      </c>
      <c r="B756" s="92" t="s">
        <v>665</v>
      </c>
      <c r="C756" s="92" t="s">
        <v>673</v>
      </c>
      <c r="D756" s="92"/>
      <c r="E756" s="91">
        <v>315577.56</v>
      </c>
      <c r="F756" s="91">
        <v>0</v>
      </c>
      <c r="G756" s="90">
        <v>0</v>
      </c>
    </row>
    <row r="757" spans="1:7" ht="25.5" outlineLevel="6" x14ac:dyDescent="0.25">
      <c r="A757" s="89" t="s">
        <v>347</v>
      </c>
      <c r="B757" s="88" t="s">
        <v>665</v>
      </c>
      <c r="C757" s="88" t="s">
        <v>673</v>
      </c>
      <c r="D757" s="88" t="s">
        <v>344</v>
      </c>
      <c r="E757" s="87">
        <v>315577.56</v>
      </c>
      <c r="F757" s="87">
        <v>0</v>
      </c>
      <c r="G757" s="86">
        <v>0</v>
      </c>
    </row>
    <row r="758" spans="1:7" ht="38.25" outlineLevel="5" x14ac:dyDescent="0.25">
      <c r="A758" s="93" t="s">
        <v>672</v>
      </c>
      <c r="B758" s="92" t="s">
        <v>665</v>
      </c>
      <c r="C758" s="92" t="s">
        <v>671</v>
      </c>
      <c r="D758" s="92"/>
      <c r="E758" s="91">
        <v>210385.04</v>
      </c>
      <c r="F758" s="91">
        <v>0</v>
      </c>
      <c r="G758" s="90">
        <v>0</v>
      </c>
    </row>
    <row r="759" spans="1:7" ht="25.5" outlineLevel="6" x14ac:dyDescent="0.25">
      <c r="A759" s="89" t="s">
        <v>347</v>
      </c>
      <c r="B759" s="88" t="s">
        <v>665</v>
      </c>
      <c r="C759" s="88" t="s">
        <v>671</v>
      </c>
      <c r="D759" s="88" t="s">
        <v>344</v>
      </c>
      <c r="E759" s="87">
        <v>210385.04</v>
      </c>
      <c r="F759" s="87">
        <v>0</v>
      </c>
      <c r="G759" s="86">
        <v>0</v>
      </c>
    </row>
    <row r="760" spans="1:7" ht="25.5" outlineLevel="2" x14ac:dyDescent="0.25">
      <c r="A760" s="105" t="s">
        <v>604</v>
      </c>
      <c r="B760" s="104" t="s">
        <v>665</v>
      </c>
      <c r="C760" s="104" t="s">
        <v>603</v>
      </c>
      <c r="D760" s="104"/>
      <c r="E760" s="103">
        <v>3532889.42</v>
      </c>
      <c r="F760" s="103">
        <v>0</v>
      </c>
      <c r="G760" s="102">
        <v>0</v>
      </c>
    </row>
    <row r="761" spans="1:7" outlineLevel="4" x14ac:dyDescent="0.25">
      <c r="A761" s="97" t="s">
        <v>623</v>
      </c>
      <c r="B761" s="96" t="s">
        <v>665</v>
      </c>
      <c r="C761" s="96" t="s">
        <v>622</v>
      </c>
      <c r="D761" s="96"/>
      <c r="E761" s="95">
        <v>3532889.42</v>
      </c>
      <c r="F761" s="95">
        <v>0</v>
      </c>
      <c r="G761" s="94">
        <v>0</v>
      </c>
    </row>
    <row r="762" spans="1:7" ht="25.5" outlineLevel="5" x14ac:dyDescent="0.25">
      <c r="A762" s="93" t="s">
        <v>670</v>
      </c>
      <c r="B762" s="92" t="s">
        <v>665</v>
      </c>
      <c r="C762" s="92" t="s">
        <v>669</v>
      </c>
      <c r="D762" s="92"/>
      <c r="E762" s="91">
        <v>1866222.75</v>
      </c>
      <c r="F762" s="91">
        <v>0</v>
      </c>
      <c r="G762" s="90">
        <v>0</v>
      </c>
    </row>
    <row r="763" spans="1:7" ht="25.5" outlineLevel="6" x14ac:dyDescent="0.25">
      <c r="A763" s="89" t="s">
        <v>347</v>
      </c>
      <c r="B763" s="88" t="s">
        <v>665</v>
      </c>
      <c r="C763" s="88" t="s">
        <v>669</v>
      </c>
      <c r="D763" s="88" t="s">
        <v>344</v>
      </c>
      <c r="E763" s="87">
        <v>1866222.75</v>
      </c>
      <c r="F763" s="87">
        <v>0</v>
      </c>
      <c r="G763" s="86">
        <v>0</v>
      </c>
    </row>
    <row r="764" spans="1:7" ht="51" outlineLevel="5" x14ac:dyDescent="0.25">
      <c r="A764" s="93" t="s">
        <v>668</v>
      </c>
      <c r="B764" s="92" t="s">
        <v>665</v>
      </c>
      <c r="C764" s="92" t="s">
        <v>667</v>
      </c>
      <c r="D764" s="92"/>
      <c r="E764" s="91">
        <v>1000000</v>
      </c>
      <c r="F764" s="91">
        <v>0</v>
      </c>
      <c r="G764" s="90">
        <v>0</v>
      </c>
    </row>
    <row r="765" spans="1:7" ht="25.5" outlineLevel="6" x14ac:dyDescent="0.25">
      <c r="A765" s="89" t="s">
        <v>347</v>
      </c>
      <c r="B765" s="88" t="s">
        <v>665</v>
      </c>
      <c r="C765" s="88" t="s">
        <v>667</v>
      </c>
      <c r="D765" s="88" t="s">
        <v>344</v>
      </c>
      <c r="E765" s="87">
        <v>1000000</v>
      </c>
      <c r="F765" s="87">
        <v>0</v>
      </c>
      <c r="G765" s="86">
        <v>0</v>
      </c>
    </row>
    <row r="766" spans="1:7" ht="51" outlineLevel="5" x14ac:dyDescent="0.25">
      <c r="A766" s="93" t="s">
        <v>666</v>
      </c>
      <c r="B766" s="92" t="s">
        <v>665</v>
      </c>
      <c r="C766" s="92" t="s">
        <v>664</v>
      </c>
      <c r="D766" s="92"/>
      <c r="E766" s="91">
        <v>666666.67000000004</v>
      </c>
      <c r="F766" s="91">
        <v>0</v>
      </c>
      <c r="G766" s="90">
        <v>0</v>
      </c>
    </row>
    <row r="767" spans="1:7" ht="25.5" outlineLevel="6" x14ac:dyDescent="0.25">
      <c r="A767" s="89" t="s">
        <v>347</v>
      </c>
      <c r="B767" s="88" t="s">
        <v>665</v>
      </c>
      <c r="C767" s="88" t="s">
        <v>664</v>
      </c>
      <c r="D767" s="88" t="s">
        <v>344</v>
      </c>
      <c r="E767" s="87">
        <v>666666.67000000004</v>
      </c>
      <c r="F767" s="87">
        <v>0</v>
      </c>
      <c r="G767" s="86">
        <v>0</v>
      </c>
    </row>
    <row r="768" spans="1:7" outlineLevel="1" x14ac:dyDescent="0.25">
      <c r="A768" s="109" t="s">
        <v>663</v>
      </c>
      <c r="B768" s="108" t="s">
        <v>610</v>
      </c>
      <c r="C768" s="108"/>
      <c r="D768" s="108"/>
      <c r="E768" s="107">
        <v>65699390.350000001</v>
      </c>
      <c r="F768" s="107">
        <v>25258807.129999999</v>
      </c>
      <c r="G768" s="106">
        <v>25392616.940000001</v>
      </c>
    </row>
    <row r="769" spans="1:7" ht="25.5" outlineLevel="2" x14ac:dyDescent="0.25">
      <c r="A769" s="105" t="s">
        <v>488</v>
      </c>
      <c r="B769" s="104" t="s">
        <v>610</v>
      </c>
      <c r="C769" s="104" t="s">
        <v>487</v>
      </c>
      <c r="D769" s="104"/>
      <c r="E769" s="103">
        <v>55392567.520000003</v>
      </c>
      <c r="F769" s="103">
        <v>17688104.620000001</v>
      </c>
      <c r="G769" s="102">
        <v>17812004.620000001</v>
      </c>
    </row>
    <row r="770" spans="1:7" outlineLevel="3" x14ac:dyDescent="0.25">
      <c r="A770" s="101" t="s">
        <v>662</v>
      </c>
      <c r="B770" s="100" t="s">
        <v>610</v>
      </c>
      <c r="C770" s="100" t="s">
        <v>661</v>
      </c>
      <c r="D770" s="100"/>
      <c r="E770" s="99">
        <v>46039824.369999997</v>
      </c>
      <c r="F770" s="99">
        <v>9416018.7100000009</v>
      </c>
      <c r="G770" s="98">
        <v>9539918.7100000009</v>
      </c>
    </row>
    <row r="771" spans="1:7" outlineLevel="4" x14ac:dyDescent="0.25">
      <c r="A771" s="97" t="s">
        <v>660</v>
      </c>
      <c r="B771" s="96" t="s">
        <v>610</v>
      </c>
      <c r="C771" s="96" t="s">
        <v>659</v>
      </c>
      <c r="D771" s="96"/>
      <c r="E771" s="95">
        <v>25223833.34</v>
      </c>
      <c r="F771" s="95">
        <v>0</v>
      </c>
      <c r="G771" s="94">
        <v>0</v>
      </c>
    </row>
    <row r="772" spans="1:7" ht="38.25" outlineLevel="5" x14ac:dyDescent="0.25">
      <c r="A772" s="93" t="s">
        <v>237</v>
      </c>
      <c r="B772" s="92" t="s">
        <v>610</v>
      </c>
      <c r="C772" s="92" t="s">
        <v>658</v>
      </c>
      <c r="D772" s="92"/>
      <c r="E772" s="91">
        <v>13850200</v>
      </c>
      <c r="F772" s="91">
        <v>0</v>
      </c>
      <c r="G772" s="90">
        <v>0</v>
      </c>
    </row>
    <row r="773" spans="1:7" outlineLevel="6" x14ac:dyDescent="0.25">
      <c r="A773" s="89" t="s">
        <v>411</v>
      </c>
      <c r="B773" s="88" t="s">
        <v>610</v>
      </c>
      <c r="C773" s="88" t="s">
        <v>658</v>
      </c>
      <c r="D773" s="88" t="s">
        <v>408</v>
      </c>
      <c r="E773" s="87">
        <v>13850200</v>
      </c>
      <c r="F773" s="87">
        <v>0</v>
      </c>
      <c r="G773" s="86">
        <v>0</v>
      </c>
    </row>
    <row r="774" spans="1:7" ht="25.5" outlineLevel="5" x14ac:dyDescent="0.25">
      <c r="A774" s="93" t="s">
        <v>657</v>
      </c>
      <c r="B774" s="92" t="s">
        <v>610</v>
      </c>
      <c r="C774" s="92" t="s">
        <v>656</v>
      </c>
      <c r="D774" s="92"/>
      <c r="E774" s="91">
        <v>1284100</v>
      </c>
      <c r="F774" s="91">
        <v>0</v>
      </c>
      <c r="G774" s="90">
        <v>0</v>
      </c>
    </row>
    <row r="775" spans="1:7" outlineLevel="6" x14ac:dyDescent="0.25">
      <c r="A775" s="89" t="s">
        <v>411</v>
      </c>
      <c r="B775" s="88" t="s">
        <v>610</v>
      </c>
      <c r="C775" s="88" t="s">
        <v>656</v>
      </c>
      <c r="D775" s="88" t="s">
        <v>408</v>
      </c>
      <c r="E775" s="87">
        <v>1284100</v>
      </c>
      <c r="F775" s="87">
        <v>0</v>
      </c>
      <c r="G775" s="86">
        <v>0</v>
      </c>
    </row>
    <row r="776" spans="1:7" ht="38.25" outlineLevel="5" x14ac:dyDescent="0.25">
      <c r="A776" s="93" t="s">
        <v>655</v>
      </c>
      <c r="B776" s="92" t="s">
        <v>610</v>
      </c>
      <c r="C776" s="92" t="s">
        <v>654</v>
      </c>
      <c r="D776" s="92"/>
      <c r="E776" s="91">
        <v>9233466.6699999999</v>
      </c>
      <c r="F776" s="91">
        <v>0</v>
      </c>
      <c r="G776" s="90">
        <v>0</v>
      </c>
    </row>
    <row r="777" spans="1:7" outlineLevel="6" x14ac:dyDescent="0.25">
      <c r="A777" s="89" t="s">
        <v>411</v>
      </c>
      <c r="B777" s="88" t="s">
        <v>610</v>
      </c>
      <c r="C777" s="88" t="s">
        <v>654</v>
      </c>
      <c r="D777" s="88" t="s">
        <v>408</v>
      </c>
      <c r="E777" s="87">
        <v>9233466.6699999999</v>
      </c>
      <c r="F777" s="87">
        <v>0</v>
      </c>
      <c r="G777" s="86">
        <v>0</v>
      </c>
    </row>
    <row r="778" spans="1:7" ht="25.5" outlineLevel="5" x14ac:dyDescent="0.25">
      <c r="A778" s="93" t="s">
        <v>653</v>
      </c>
      <c r="B778" s="92" t="s">
        <v>610</v>
      </c>
      <c r="C778" s="92" t="s">
        <v>652</v>
      </c>
      <c r="D778" s="92"/>
      <c r="E778" s="91">
        <v>856066.67</v>
      </c>
      <c r="F778" s="91">
        <v>0</v>
      </c>
      <c r="G778" s="90">
        <v>0</v>
      </c>
    </row>
    <row r="779" spans="1:7" outlineLevel="6" x14ac:dyDescent="0.25">
      <c r="A779" s="89" t="s">
        <v>411</v>
      </c>
      <c r="B779" s="88" t="s">
        <v>610</v>
      </c>
      <c r="C779" s="88" t="s">
        <v>652</v>
      </c>
      <c r="D779" s="88" t="s">
        <v>408</v>
      </c>
      <c r="E779" s="87">
        <v>856066.67</v>
      </c>
      <c r="F779" s="87">
        <v>0</v>
      </c>
      <c r="G779" s="86">
        <v>0</v>
      </c>
    </row>
    <row r="780" spans="1:7" outlineLevel="4" x14ac:dyDescent="0.25">
      <c r="A780" s="97" t="s">
        <v>651</v>
      </c>
      <c r="B780" s="96" t="s">
        <v>610</v>
      </c>
      <c r="C780" s="96" t="s">
        <v>650</v>
      </c>
      <c r="D780" s="96"/>
      <c r="E780" s="95">
        <v>10815991.029999999</v>
      </c>
      <c r="F780" s="95">
        <v>9416018.7100000009</v>
      </c>
      <c r="G780" s="94">
        <v>9539918.7100000009</v>
      </c>
    </row>
    <row r="781" spans="1:7" outlineLevel="5" x14ac:dyDescent="0.25">
      <c r="A781" s="93" t="s">
        <v>649</v>
      </c>
      <c r="B781" s="92" t="s">
        <v>610</v>
      </c>
      <c r="C781" s="92" t="s">
        <v>648</v>
      </c>
      <c r="D781" s="92"/>
      <c r="E781" s="91">
        <v>3210404</v>
      </c>
      <c r="F781" s="91">
        <v>3210404</v>
      </c>
      <c r="G781" s="90">
        <v>3210404</v>
      </c>
    </row>
    <row r="782" spans="1:7" ht="25.5" outlineLevel="6" x14ac:dyDescent="0.25">
      <c r="A782" s="89" t="s">
        <v>347</v>
      </c>
      <c r="B782" s="88" t="s">
        <v>610</v>
      </c>
      <c r="C782" s="88" t="s">
        <v>648</v>
      </c>
      <c r="D782" s="88" t="s">
        <v>344</v>
      </c>
      <c r="E782" s="87">
        <v>3210404</v>
      </c>
      <c r="F782" s="87">
        <v>3210404</v>
      </c>
      <c r="G782" s="86">
        <v>3210404</v>
      </c>
    </row>
    <row r="783" spans="1:7" outlineLevel="5" x14ac:dyDescent="0.25">
      <c r="A783" s="93" t="s">
        <v>647</v>
      </c>
      <c r="B783" s="92" t="s">
        <v>610</v>
      </c>
      <c r="C783" s="92" t="s">
        <v>646</v>
      </c>
      <c r="D783" s="92"/>
      <c r="E783" s="91">
        <v>120000</v>
      </c>
      <c r="F783" s="91">
        <v>0</v>
      </c>
      <c r="G783" s="90">
        <v>0</v>
      </c>
    </row>
    <row r="784" spans="1:7" outlineLevel="6" x14ac:dyDescent="0.25">
      <c r="A784" s="89" t="s">
        <v>411</v>
      </c>
      <c r="B784" s="88" t="s">
        <v>610</v>
      </c>
      <c r="C784" s="88" t="s">
        <v>646</v>
      </c>
      <c r="D784" s="88" t="s">
        <v>408</v>
      </c>
      <c r="E784" s="87">
        <v>120000</v>
      </c>
      <c r="F784" s="87">
        <v>0</v>
      </c>
      <c r="G784" s="86">
        <v>0</v>
      </c>
    </row>
    <row r="785" spans="1:7" outlineLevel="5" x14ac:dyDescent="0.25">
      <c r="A785" s="93" t="s">
        <v>645</v>
      </c>
      <c r="B785" s="92" t="s">
        <v>610</v>
      </c>
      <c r="C785" s="92" t="s">
        <v>644</v>
      </c>
      <c r="D785" s="92"/>
      <c r="E785" s="91">
        <v>171180.75</v>
      </c>
      <c r="F785" s="91">
        <v>171180.75</v>
      </c>
      <c r="G785" s="90">
        <v>171180.75</v>
      </c>
    </row>
    <row r="786" spans="1:7" outlineLevel="6" x14ac:dyDescent="0.25">
      <c r="A786" s="89" t="s">
        <v>411</v>
      </c>
      <c r="B786" s="88" t="s">
        <v>610</v>
      </c>
      <c r="C786" s="88" t="s">
        <v>644</v>
      </c>
      <c r="D786" s="88" t="s">
        <v>408</v>
      </c>
      <c r="E786" s="87">
        <v>22180.75</v>
      </c>
      <c r="F786" s="87">
        <v>22180.75</v>
      </c>
      <c r="G786" s="86">
        <v>22180.75</v>
      </c>
    </row>
    <row r="787" spans="1:7" outlineLevel="6" x14ac:dyDescent="0.25">
      <c r="A787" s="89" t="s">
        <v>431</v>
      </c>
      <c r="B787" s="88" t="s">
        <v>610</v>
      </c>
      <c r="C787" s="88" t="s">
        <v>644</v>
      </c>
      <c r="D787" s="88" t="s">
        <v>429</v>
      </c>
      <c r="E787" s="87">
        <v>149000</v>
      </c>
      <c r="F787" s="87">
        <v>149000</v>
      </c>
      <c r="G787" s="86">
        <v>149000</v>
      </c>
    </row>
    <row r="788" spans="1:7" outlineLevel="5" x14ac:dyDescent="0.25">
      <c r="A788" s="93" t="s">
        <v>643</v>
      </c>
      <c r="B788" s="92" t="s">
        <v>610</v>
      </c>
      <c r="C788" s="92" t="s">
        <v>642</v>
      </c>
      <c r="D788" s="92"/>
      <c r="E788" s="91">
        <v>386371.2</v>
      </c>
      <c r="F788" s="91">
        <v>643833.96</v>
      </c>
      <c r="G788" s="90">
        <v>643833.96</v>
      </c>
    </row>
    <row r="789" spans="1:7" outlineLevel="6" x14ac:dyDescent="0.25">
      <c r="A789" s="89" t="s">
        <v>411</v>
      </c>
      <c r="B789" s="88" t="s">
        <v>610</v>
      </c>
      <c r="C789" s="88" t="s">
        <v>642</v>
      </c>
      <c r="D789" s="88" t="s">
        <v>408</v>
      </c>
      <c r="E789" s="87">
        <v>386371.2</v>
      </c>
      <c r="F789" s="87">
        <v>643833.96</v>
      </c>
      <c r="G789" s="86">
        <v>643833.96</v>
      </c>
    </row>
    <row r="790" spans="1:7" ht="25.5" outlineLevel="5" x14ac:dyDescent="0.25">
      <c r="A790" s="93" t="s">
        <v>641</v>
      </c>
      <c r="B790" s="92" t="s">
        <v>610</v>
      </c>
      <c r="C790" s="92" t="s">
        <v>640</v>
      </c>
      <c r="D790" s="92"/>
      <c r="E790" s="91">
        <v>3161500</v>
      </c>
      <c r="F790" s="91">
        <v>3234200</v>
      </c>
      <c r="G790" s="90">
        <v>3308700</v>
      </c>
    </row>
    <row r="791" spans="1:7" ht="25.5" outlineLevel="6" x14ac:dyDescent="0.25">
      <c r="A791" s="89" t="s">
        <v>347</v>
      </c>
      <c r="B791" s="88" t="s">
        <v>610</v>
      </c>
      <c r="C791" s="88" t="s">
        <v>640</v>
      </c>
      <c r="D791" s="88" t="s">
        <v>344</v>
      </c>
      <c r="E791" s="87">
        <v>3161500</v>
      </c>
      <c r="F791" s="87">
        <v>3234200</v>
      </c>
      <c r="G791" s="86">
        <v>3308700</v>
      </c>
    </row>
    <row r="792" spans="1:7" ht="25.5" outlineLevel="5" x14ac:dyDescent="0.25">
      <c r="A792" s="93" t="s">
        <v>639</v>
      </c>
      <c r="B792" s="92" t="s">
        <v>610</v>
      </c>
      <c r="C792" s="92" t="s">
        <v>638</v>
      </c>
      <c r="D792" s="92"/>
      <c r="E792" s="91">
        <v>3766535.08</v>
      </c>
      <c r="F792" s="91">
        <v>2156400</v>
      </c>
      <c r="G792" s="90">
        <v>2205800</v>
      </c>
    </row>
    <row r="793" spans="1:7" ht="25.5" outlineLevel="6" x14ac:dyDescent="0.25">
      <c r="A793" s="89" t="s">
        <v>347</v>
      </c>
      <c r="B793" s="88" t="s">
        <v>610</v>
      </c>
      <c r="C793" s="88" t="s">
        <v>638</v>
      </c>
      <c r="D793" s="88" t="s">
        <v>344</v>
      </c>
      <c r="E793" s="87">
        <v>3766535.08</v>
      </c>
      <c r="F793" s="87">
        <v>2156400</v>
      </c>
      <c r="G793" s="86">
        <v>2205800</v>
      </c>
    </row>
    <row r="794" spans="1:7" outlineLevel="4" x14ac:dyDescent="0.25">
      <c r="A794" s="97" t="s">
        <v>637</v>
      </c>
      <c r="B794" s="96" t="s">
        <v>610</v>
      </c>
      <c r="C794" s="96" t="s">
        <v>636</v>
      </c>
      <c r="D794" s="96"/>
      <c r="E794" s="95">
        <v>10000000</v>
      </c>
      <c r="F794" s="95">
        <v>0</v>
      </c>
      <c r="G794" s="94">
        <v>0</v>
      </c>
    </row>
    <row r="795" spans="1:7" ht="25.5" outlineLevel="5" x14ac:dyDescent="0.25">
      <c r="A795" s="93" t="s">
        <v>286</v>
      </c>
      <c r="B795" s="92" t="s">
        <v>610</v>
      </c>
      <c r="C795" s="92" t="s">
        <v>635</v>
      </c>
      <c r="D795" s="92"/>
      <c r="E795" s="91">
        <v>6000000</v>
      </c>
      <c r="F795" s="91">
        <v>0</v>
      </c>
      <c r="G795" s="90">
        <v>0</v>
      </c>
    </row>
    <row r="796" spans="1:7" ht="25.5" outlineLevel="6" x14ac:dyDescent="0.25">
      <c r="A796" s="89" t="s">
        <v>347</v>
      </c>
      <c r="B796" s="88" t="s">
        <v>610</v>
      </c>
      <c r="C796" s="88" t="s">
        <v>635</v>
      </c>
      <c r="D796" s="88" t="s">
        <v>344</v>
      </c>
      <c r="E796" s="87">
        <v>6000000</v>
      </c>
      <c r="F796" s="87">
        <v>0</v>
      </c>
      <c r="G796" s="86">
        <v>0</v>
      </c>
    </row>
    <row r="797" spans="1:7" ht="25.5" outlineLevel="5" x14ac:dyDescent="0.25">
      <c r="A797" s="93" t="s">
        <v>634</v>
      </c>
      <c r="B797" s="92" t="s">
        <v>610</v>
      </c>
      <c r="C797" s="92" t="s">
        <v>633</v>
      </c>
      <c r="D797" s="92"/>
      <c r="E797" s="91">
        <v>4000000</v>
      </c>
      <c r="F797" s="91">
        <v>0</v>
      </c>
      <c r="G797" s="90">
        <v>0</v>
      </c>
    </row>
    <row r="798" spans="1:7" ht="25.5" outlineLevel="6" x14ac:dyDescent="0.25">
      <c r="A798" s="89" t="s">
        <v>347</v>
      </c>
      <c r="B798" s="88" t="s">
        <v>610</v>
      </c>
      <c r="C798" s="88" t="s">
        <v>633</v>
      </c>
      <c r="D798" s="88" t="s">
        <v>344</v>
      </c>
      <c r="E798" s="87">
        <v>4000000</v>
      </c>
      <c r="F798" s="87">
        <v>0</v>
      </c>
      <c r="G798" s="86">
        <v>0</v>
      </c>
    </row>
    <row r="799" spans="1:7" ht="25.5" outlineLevel="3" x14ac:dyDescent="0.25">
      <c r="A799" s="101" t="s">
        <v>486</v>
      </c>
      <c r="B799" s="100" t="s">
        <v>610</v>
      </c>
      <c r="C799" s="100" t="s">
        <v>485</v>
      </c>
      <c r="D799" s="100"/>
      <c r="E799" s="99">
        <v>9352743.1500000004</v>
      </c>
      <c r="F799" s="99">
        <v>8272085.9100000001</v>
      </c>
      <c r="G799" s="98">
        <v>8272085.9100000001</v>
      </c>
    </row>
    <row r="800" spans="1:7" outlineLevel="4" x14ac:dyDescent="0.25">
      <c r="A800" s="97" t="s">
        <v>632</v>
      </c>
      <c r="B800" s="96" t="s">
        <v>610</v>
      </c>
      <c r="C800" s="96" t="s">
        <v>631</v>
      </c>
      <c r="D800" s="96"/>
      <c r="E800" s="95">
        <v>9352743.1500000004</v>
      </c>
      <c r="F800" s="95">
        <v>8272085.9100000001</v>
      </c>
      <c r="G800" s="94">
        <v>8272085.9100000001</v>
      </c>
    </row>
    <row r="801" spans="1:7" ht="25.5" outlineLevel="5" x14ac:dyDescent="0.25">
      <c r="A801" s="93" t="s">
        <v>366</v>
      </c>
      <c r="B801" s="92" t="s">
        <v>610</v>
      </c>
      <c r="C801" s="92" t="s">
        <v>630</v>
      </c>
      <c r="D801" s="92"/>
      <c r="E801" s="91">
        <v>570000</v>
      </c>
      <c r="F801" s="91">
        <v>0</v>
      </c>
      <c r="G801" s="90">
        <v>0</v>
      </c>
    </row>
    <row r="802" spans="1:7" ht="25.5" outlineLevel="6" x14ac:dyDescent="0.25">
      <c r="A802" s="89" t="s">
        <v>347</v>
      </c>
      <c r="B802" s="88" t="s">
        <v>610</v>
      </c>
      <c r="C802" s="88" t="s">
        <v>630</v>
      </c>
      <c r="D802" s="88" t="s">
        <v>344</v>
      </c>
      <c r="E802" s="87">
        <v>570000</v>
      </c>
      <c r="F802" s="87">
        <v>0</v>
      </c>
      <c r="G802" s="86">
        <v>0</v>
      </c>
    </row>
    <row r="803" spans="1:7" outlineLevel="5" x14ac:dyDescent="0.25">
      <c r="A803" s="93" t="s">
        <v>629</v>
      </c>
      <c r="B803" s="92" t="s">
        <v>610</v>
      </c>
      <c r="C803" s="92" t="s">
        <v>628</v>
      </c>
      <c r="D803" s="92"/>
      <c r="E803" s="91">
        <v>8782743.1500000004</v>
      </c>
      <c r="F803" s="91">
        <v>8272085.9100000001</v>
      </c>
      <c r="G803" s="90">
        <v>8272085.9100000001</v>
      </c>
    </row>
    <row r="804" spans="1:7" ht="25.5" outlineLevel="6" x14ac:dyDescent="0.25">
      <c r="A804" s="89" t="s">
        <v>347</v>
      </c>
      <c r="B804" s="88" t="s">
        <v>610</v>
      </c>
      <c r="C804" s="88" t="s">
        <v>628</v>
      </c>
      <c r="D804" s="88" t="s">
        <v>344</v>
      </c>
      <c r="E804" s="87">
        <v>8782743.1500000004</v>
      </c>
      <c r="F804" s="87">
        <v>8272085.9100000001</v>
      </c>
      <c r="G804" s="86">
        <v>8272085.9100000001</v>
      </c>
    </row>
    <row r="805" spans="1:7" ht="25.5" outlineLevel="2" x14ac:dyDescent="0.25">
      <c r="A805" s="105" t="s">
        <v>604</v>
      </c>
      <c r="B805" s="104" t="s">
        <v>610</v>
      </c>
      <c r="C805" s="104" t="s">
        <v>603</v>
      </c>
      <c r="D805" s="104"/>
      <c r="E805" s="103">
        <v>8601202.8300000001</v>
      </c>
      <c r="F805" s="103">
        <v>7570702.5099999998</v>
      </c>
      <c r="G805" s="102">
        <v>7580612.3200000003</v>
      </c>
    </row>
    <row r="806" spans="1:7" outlineLevel="4" x14ac:dyDescent="0.25">
      <c r="A806" s="97" t="s">
        <v>627</v>
      </c>
      <c r="B806" s="96" t="s">
        <v>610</v>
      </c>
      <c r="C806" s="96" t="s">
        <v>626</v>
      </c>
      <c r="D806" s="96"/>
      <c r="E806" s="95">
        <v>88050.18</v>
      </c>
      <c r="F806" s="95">
        <v>88050.18</v>
      </c>
      <c r="G806" s="94">
        <v>88050.18</v>
      </c>
    </row>
    <row r="807" spans="1:7" outlineLevel="5" x14ac:dyDescent="0.25">
      <c r="A807" s="93" t="s">
        <v>625</v>
      </c>
      <c r="B807" s="92" t="s">
        <v>610</v>
      </c>
      <c r="C807" s="92" t="s">
        <v>624</v>
      </c>
      <c r="D807" s="92"/>
      <c r="E807" s="91">
        <v>88050.18</v>
      </c>
      <c r="F807" s="91">
        <v>88050.18</v>
      </c>
      <c r="G807" s="90">
        <v>88050.18</v>
      </c>
    </row>
    <row r="808" spans="1:7" ht="25.5" outlineLevel="6" x14ac:dyDescent="0.25">
      <c r="A808" s="89" t="s">
        <v>347</v>
      </c>
      <c r="B808" s="88" t="s">
        <v>610</v>
      </c>
      <c r="C808" s="88" t="s">
        <v>624</v>
      </c>
      <c r="D808" s="88" t="s">
        <v>344</v>
      </c>
      <c r="E808" s="87">
        <v>88050.18</v>
      </c>
      <c r="F808" s="87">
        <v>88050.18</v>
      </c>
      <c r="G808" s="86">
        <v>88050.18</v>
      </c>
    </row>
    <row r="809" spans="1:7" outlineLevel="4" x14ac:dyDescent="0.25">
      <c r="A809" s="97" t="s">
        <v>623</v>
      </c>
      <c r="B809" s="96" t="s">
        <v>610</v>
      </c>
      <c r="C809" s="96" t="s">
        <v>622</v>
      </c>
      <c r="D809" s="96"/>
      <c r="E809" s="95">
        <v>7974172.6500000004</v>
      </c>
      <c r="F809" s="95">
        <v>7482652.3300000001</v>
      </c>
      <c r="G809" s="94">
        <v>7492562.1399999997</v>
      </c>
    </row>
    <row r="810" spans="1:7" ht="25.5" outlineLevel="5" x14ac:dyDescent="0.25">
      <c r="A810" s="93" t="s">
        <v>366</v>
      </c>
      <c r="B810" s="92" t="s">
        <v>610</v>
      </c>
      <c r="C810" s="92" t="s">
        <v>621</v>
      </c>
      <c r="D810" s="92"/>
      <c r="E810" s="91">
        <v>129700</v>
      </c>
      <c r="F810" s="91">
        <v>0</v>
      </c>
      <c r="G810" s="90">
        <v>0</v>
      </c>
    </row>
    <row r="811" spans="1:7" ht="25.5" outlineLevel="6" x14ac:dyDescent="0.25">
      <c r="A811" s="89" t="s">
        <v>347</v>
      </c>
      <c r="B811" s="88" t="s">
        <v>610</v>
      </c>
      <c r="C811" s="88" t="s">
        <v>621</v>
      </c>
      <c r="D811" s="88" t="s">
        <v>344</v>
      </c>
      <c r="E811" s="87">
        <v>129700</v>
      </c>
      <c r="F811" s="87">
        <v>0</v>
      </c>
      <c r="G811" s="86">
        <v>0</v>
      </c>
    </row>
    <row r="812" spans="1:7" ht="25.5" outlineLevel="5" x14ac:dyDescent="0.25">
      <c r="A812" s="93" t="s">
        <v>620</v>
      </c>
      <c r="B812" s="92" t="s">
        <v>610</v>
      </c>
      <c r="C812" s="92" t="s">
        <v>619</v>
      </c>
      <c r="D812" s="92"/>
      <c r="E812" s="91">
        <v>7607372.6500000004</v>
      </c>
      <c r="F812" s="91">
        <v>7482652.3300000001</v>
      </c>
      <c r="G812" s="90">
        <v>7492562.1399999997</v>
      </c>
    </row>
    <row r="813" spans="1:7" ht="25.5" outlineLevel="6" x14ac:dyDescent="0.25">
      <c r="A813" s="89" t="s">
        <v>347</v>
      </c>
      <c r="B813" s="88" t="s">
        <v>610</v>
      </c>
      <c r="C813" s="88" t="s">
        <v>619</v>
      </c>
      <c r="D813" s="88" t="s">
        <v>344</v>
      </c>
      <c r="E813" s="87">
        <v>7607372.6500000004</v>
      </c>
      <c r="F813" s="87">
        <v>7482652.3300000001</v>
      </c>
      <c r="G813" s="86">
        <v>7492562.1399999997</v>
      </c>
    </row>
    <row r="814" spans="1:7" ht="25.5" outlineLevel="5" x14ac:dyDescent="0.25">
      <c r="A814" s="93" t="s">
        <v>618</v>
      </c>
      <c r="B814" s="92" t="s">
        <v>610</v>
      </c>
      <c r="C814" s="92" t="s">
        <v>617</v>
      </c>
      <c r="D814" s="92"/>
      <c r="E814" s="91">
        <v>237100</v>
      </c>
      <c r="F814" s="91">
        <v>0</v>
      </c>
      <c r="G814" s="90">
        <v>0</v>
      </c>
    </row>
    <row r="815" spans="1:7" ht="25.5" outlineLevel="6" x14ac:dyDescent="0.25">
      <c r="A815" s="89" t="s">
        <v>347</v>
      </c>
      <c r="B815" s="88" t="s">
        <v>610</v>
      </c>
      <c r="C815" s="88" t="s">
        <v>617</v>
      </c>
      <c r="D815" s="88" t="s">
        <v>344</v>
      </c>
      <c r="E815" s="87">
        <v>237100</v>
      </c>
      <c r="F815" s="87">
        <v>0</v>
      </c>
      <c r="G815" s="86">
        <v>0</v>
      </c>
    </row>
    <row r="816" spans="1:7" outlineLevel="4" x14ac:dyDescent="0.25">
      <c r="A816" s="97" t="s">
        <v>616</v>
      </c>
      <c r="B816" s="96" t="s">
        <v>610</v>
      </c>
      <c r="C816" s="96" t="s">
        <v>615</v>
      </c>
      <c r="D816" s="96"/>
      <c r="E816" s="95">
        <v>538980</v>
      </c>
      <c r="F816" s="95">
        <v>0</v>
      </c>
      <c r="G816" s="94">
        <v>0</v>
      </c>
    </row>
    <row r="817" spans="1:7" outlineLevel="5" x14ac:dyDescent="0.25">
      <c r="A817" s="93" t="s">
        <v>614</v>
      </c>
      <c r="B817" s="92" t="s">
        <v>610</v>
      </c>
      <c r="C817" s="92" t="s">
        <v>613</v>
      </c>
      <c r="D817" s="92"/>
      <c r="E817" s="91">
        <v>284900</v>
      </c>
      <c r="F817" s="91">
        <v>0</v>
      </c>
      <c r="G817" s="90">
        <v>0</v>
      </c>
    </row>
    <row r="818" spans="1:7" ht="25.5" outlineLevel="6" x14ac:dyDescent="0.25">
      <c r="A818" s="89" t="s">
        <v>347</v>
      </c>
      <c r="B818" s="88" t="s">
        <v>610</v>
      </c>
      <c r="C818" s="88" t="s">
        <v>613</v>
      </c>
      <c r="D818" s="88" t="s">
        <v>344</v>
      </c>
      <c r="E818" s="87">
        <v>284900</v>
      </c>
      <c r="F818" s="87">
        <v>0</v>
      </c>
      <c r="G818" s="86">
        <v>0</v>
      </c>
    </row>
    <row r="819" spans="1:7" outlineLevel="5" x14ac:dyDescent="0.25">
      <c r="A819" s="93" t="s">
        <v>612</v>
      </c>
      <c r="B819" s="92" t="s">
        <v>610</v>
      </c>
      <c r="C819" s="92" t="s">
        <v>611</v>
      </c>
      <c r="D819" s="92"/>
      <c r="E819" s="91">
        <v>254080</v>
      </c>
      <c r="F819" s="91">
        <v>0</v>
      </c>
      <c r="G819" s="90">
        <v>0</v>
      </c>
    </row>
    <row r="820" spans="1:7" ht="25.5" outlineLevel="6" x14ac:dyDescent="0.25">
      <c r="A820" s="89" t="s">
        <v>347</v>
      </c>
      <c r="B820" s="88" t="s">
        <v>610</v>
      </c>
      <c r="C820" s="88" t="s">
        <v>611</v>
      </c>
      <c r="D820" s="88" t="s">
        <v>344</v>
      </c>
      <c r="E820" s="87">
        <v>254080</v>
      </c>
      <c r="F820" s="87">
        <v>0</v>
      </c>
      <c r="G820" s="86">
        <v>0</v>
      </c>
    </row>
    <row r="821" spans="1:7" outlineLevel="2" x14ac:dyDescent="0.25">
      <c r="A821" s="105" t="s">
        <v>350</v>
      </c>
      <c r="B821" s="104" t="s">
        <v>610</v>
      </c>
      <c r="C821" s="104" t="s">
        <v>349</v>
      </c>
      <c r="D821" s="104"/>
      <c r="E821" s="103">
        <v>1705620</v>
      </c>
      <c r="F821" s="103">
        <v>0</v>
      </c>
      <c r="G821" s="102">
        <v>0</v>
      </c>
    </row>
    <row r="822" spans="1:7" ht="51" outlineLevel="5" x14ac:dyDescent="0.25">
      <c r="A822" s="93" t="s">
        <v>348</v>
      </c>
      <c r="B822" s="92" t="s">
        <v>610</v>
      </c>
      <c r="C822" s="92" t="s">
        <v>345</v>
      </c>
      <c r="D822" s="92"/>
      <c r="E822" s="91">
        <v>1705620</v>
      </c>
      <c r="F822" s="91">
        <v>0</v>
      </c>
      <c r="G822" s="90">
        <v>0</v>
      </c>
    </row>
    <row r="823" spans="1:7" ht="25.5" outlineLevel="6" x14ac:dyDescent="0.25">
      <c r="A823" s="89" t="s">
        <v>347</v>
      </c>
      <c r="B823" s="88" t="s">
        <v>610</v>
      </c>
      <c r="C823" s="88" t="s">
        <v>345</v>
      </c>
      <c r="D823" s="88" t="s">
        <v>344</v>
      </c>
      <c r="E823" s="87">
        <v>1705620</v>
      </c>
      <c r="F823" s="87">
        <v>0</v>
      </c>
      <c r="G823" s="86">
        <v>0</v>
      </c>
    </row>
    <row r="824" spans="1:7" ht="15.75" thickBot="1" x14ac:dyDescent="0.3">
      <c r="A824" s="113" t="s">
        <v>609</v>
      </c>
      <c r="B824" s="112" t="s">
        <v>608</v>
      </c>
      <c r="C824" s="112"/>
      <c r="D824" s="112"/>
      <c r="E824" s="111">
        <v>880640787.92999995</v>
      </c>
      <c r="F824" s="111">
        <v>207977905.28</v>
      </c>
      <c r="G824" s="110">
        <v>219751728.47999999</v>
      </c>
    </row>
    <row r="825" spans="1:7" outlineLevel="1" x14ac:dyDescent="0.25">
      <c r="A825" s="109" t="s">
        <v>607</v>
      </c>
      <c r="B825" s="108" t="s">
        <v>532</v>
      </c>
      <c r="C825" s="108"/>
      <c r="D825" s="108"/>
      <c r="E825" s="107">
        <v>880354347.92999995</v>
      </c>
      <c r="F825" s="107">
        <v>207977905.28</v>
      </c>
      <c r="G825" s="106">
        <v>219751728.47999999</v>
      </c>
    </row>
    <row r="826" spans="1:7" ht="25.5" outlineLevel="2" x14ac:dyDescent="0.25">
      <c r="A826" s="105" t="s">
        <v>452</v>
      </c>
      <c r="B826" s="104" t="s">
        <v>532</v>
      </c>
      <c r="C826" s="104" t="s">
        <v>451</v>
      </c>
      <c r="D826" s="104"/>
      <c r="E826" s="103">
        <v>2811044.7</v>
      </c>
      <c r="F826" s="103">
        <v>2811044.7</v>
      </c>
      <c r="G826" s="102">
        <v>2811044.7</v>
      </c>
    </row>
    <row r="827" spans="1:7" outlineLevel="3" x14ac:dyDescent="0.25">
      <c r="A827" s="101" t="s">
        <v>450</v>
      </c>
      <c r="B827" s="100" t="s">
        <v>532</v>
      </c>
      <c r="C827" s="100" t="s">
        <v>449</v>
      </c>
      <c r="D827" s="100"/>
      <c r="E827" s="99">
        <v>2811044.7</v>
      </c>
      <c r="F827" s="99">
        <v>2811044.7</v>
      </c>
      <c r="G827" s="98">
        <v>2811044.7</v>
      </c>
    </row>
    <row r="828" spans="1:7" outlineLevel="4" x14ac:dyDescent="0.25">
      <c r="A828" s="97" t="s">
        <v>448</v>
      </c>
      <c r="B828" s="96" t="s">
        <v>532</v>
      </c>
      <c r="C828" s="96" t="s">
        <v>447</v>
      </c>
      <c r="D828" s="96"/>
      <c r="E828" s="95">
        <v>2811044.7</v>
      </c>
      <c r="F828" s="95">
        <v>2811044.7</v>
      </c>
      <c r="G828" s="94">
        <v>2811044.7</v>
      </c>
    </row>
    <row r="829" spans="1:7" ht="51" outlineLevel="5" x14ac:dyDescent="0.25">
      <c r="A829" s="93" t="s">
        <v>606</v>
      </c>
      <c r="B829" s="92" t="s">
        <v>532</v>
      </c>
      <c r="C829" s="92" t="s">
        <v>605</v>
      </c>
      <c r="D829" s="92"/>
      <c r="E829" s="91">
        <v>2811044.7</v>
      </c>
      <c r="F829" s="91">
        <v>2811044.7</v>
      </c>
      <c r="G829" s="90">
        <v>2811044.7</v>
      </c>
    </row>
    <row r="830" spans="1:7" ht="25.5" outlineLevel="6" x14ac:dyDescent="0.25">
      <c r="A830" s="89" t="s">
        <v>347</v>
      </c>
      <c r="B830" s="88" t="s">
        <v>532</v>
      </c>
      <c r="C830" s="88" t="s">
        <v>605</v>
      </c>
      <c r="D830" s="88" t="s">
        <v>344</v>
      </c>
      <c r="E830" s="87">
        <v>2811044.7</v>
      </c>
      <c r="F830" s="87">
        <v>2811044.7</v>
      </c>
      <c r="G830" s="86">
        <v>2811044.7</v>
      </c>
    </row>
    <row r="831" spans="1:7" ht="25.5" outlineLevel="2" x14ac:dyDescent="0.25">
      <c r="A831" s="105" t="s">
        <v>404</v>
      </c>
      <c r="B831" s="104" t="s">
        <v>532</v>
      </c>
      <c r="C831" s="104" t="s">
        <v>403</v>
      </c>
      <c r="D831" s="104"/>
      <c r="E831" s="103">
        <v>1383800</v>
      </c>
      <c r="F831" s="103">
        <v>940800</v>
      </c>
      <c r="G831" s="102">
        <v>940800</v>
      </c>
    </row>
    <row r="832" spans="1:7" outlineLevel="3" x14ac:dyDescent="0.25">
      <c r="A832" s="101" t="s">
        <v>402</v>
      </c>
      <c r="B832" s="100" t="s">
        <v>532</v>
      </c>
      <c r="C832" s="100" t="s">
        <v>401</v>
      </c>
      <c r="D832" s="100"/>
      <c r="E832" s="99">
        <v>1383800</v>
      </c>
      <c r="F832" s="99">
        <v>940800</v>
      </c>
      <c r="G832" s="98">
        <v>940800</v>
      </c>
    </row>
    <row r="833" spans="1:7" ht="25.5" outlineLevel="4" x14ac:dyDescent="0.25">
      <c r="A833" s="97" t="s">
        <v>400</v>
      </c>
      <c r="B833" s="96" t="s">
        <v>532</v>
      </c>
      <c r="C833" s="96" t="s">
        <v>399</v>
      </c>
      <c r="D833" s="96"/>
      <c r="E833" s="95">
        <v>1383800</v>
      </c>
      <c r="F833" s="95">
        <v>940800</v>
      </c>
      <c r="G833" s="94">
        <v>940800</v>
      </c>
    </row>
    <row r="834" spans="1:7" ht="25.5" outlineLevel="5" x14ac:dyDescent="0.25">
      <c r="A834" s="93" t="s">
        <v>398</v>
      </c>
      <c r="B834" s="92" t="s">
        <v>532</v>
      </c>
      <c r="C834" s="92" t="s">
        <v>397</v>
      </c>
      <c r="D834" s="92"/>
      <c r="E834" s="91">
        <v>1383800</v>
      </c>
      <c r="F834" s="91">
        <v>940800</v>
      </c>
      <c r="G834" s="90">
        <v>940800</v>
      </c>
    </row>
    <row r="835" spans="1:7" ht="25.5" outlineLevel="6" x14ac:dyDescent="0.25">
      <c r="A835" s="89" t="s">
        <v>347</v>
      </c>
      <c r="B835" s="88" t="s">
        <v>532</v>
      </c>
      <c r="C835" s="88" t="s">
        <v>397</v>
      </c>
      <c r="D835" s="88" t="s">
        <v>344</v>
      </c>
      <c r="E835" s="87">
        <v>1383800</v>
      </c>
      <c r="F835" s="87">
        <v>940800</v>
      </c>
      <c r="G835" s="86">
        <v>940800</v>
      </c>
    </row>
    <row r="836" spans="1:7" ht="25.5" outlineLevel="2" x14ac:dyDescent="0.25">
      <c r="A836" s="105" t="s">
        <v>604</v>
      </c>
      <c r="B836" s="104" t="s">
        <v>532</v>
      </c>
      <c r="C836" s="104" t="s">
        <v>603</v>
      </c>
      <c r="D836" s="104"/>
      <c r="E836" s="103">
        <v>875814088.37</v>
      </c>
      <c r="F836" s="103">
        <v>204021868.41999999</v>
      </c>
      <c r="G836" s="102">
        <v>215791269.22</v>
      </c>
    </row>
    <row r="837" spans="1:7" outlineLevel="4" x14ac:dyDescent="0.25">
      <c r="A837" s="97" t="s">
        <v>602</v>
      </c>
      <c r="B837" s="96" t="s">
        <v>532</v>
      </c>
      <c r="C837" s="96" t="s">
        <v>601</v>
      </c>
      <c r="D837" s="96"/>
      <c r="E837" s="95">
        <v>137680002.66999999</v>
      </c>
      <c r="F837" s="95">
        <v>131767143.34</v>
      </c>
      <c r="G837" s="94">
        <v>139270534.06</v>
      </c>
    </row>
    <row r="838" spans="1:7" ht="25.5" outlineLevel="5" x14ac:dyDescent="0.25">
      <c r="A838" s="93" t="s">
        <v>366</v>
      </c>
      <c r="B838" s="92" t="s">
        <v>532</v>
      </c>
      <c r="C838" s="92" t="s">
        <v>600</v>
      </c>
      <c r="D838" s="92"/>
      <c r="E838" s="91">
        <v>1316000</v>
      </c>
      <c r="F838" s="91">
        <v>0</v>
      </c>
      <c r="G838" s="90">
        <v>0</v>
      </c>
    </row>
    <row r="839" spans="1:7" ht="25.5" outlineLevel="6" x14ac:dyDescent="0.25">
      <c r="A839" s="89" t="s">
        <v>347</v>
      </c>
      <c r="B839" s="88" t="s">
        <v>532</v>
      </c>
      <c r="C839" s="88" t="s">
        <v>600</v>
      </c>
      <c r="D839" s="88" t="s">
        <v>344</v>
      </c>
      <c r="E839" s="87">
        <v>1316000</v>
      </c>
      <c r="F839" s="87">
        <v>0</v>
      </c>
      <c r="G839" s="86">
        <v>0</v>
      </c>
    </row>
    <row r="840" spans="1:7" ht="25.5" outlineLevel="5" x14ac:dyDescent="0.25">
      <c r="A840" s="93" t="s">
        <v>599</v>
      </c>
      <c r="B840" s="92" t="s">
        <v>532</v>
      </c>
      <c r="C840" s="92" t="s">
        <v>598</v>
      </c>
      <c r="D840" s="92"/>
      <c r="E840" s="91">
        <v>32451092.719999999</v>
      </c>
      <c r="F840" s="91">
        <v>34224056.840000004</v>
      </c>
      <c r="G840" s="90">
        <v>41727447.560000002</v>
      </c>
    </row>
    <row r="841" spans="1:7" ht="25.5" outlineLevel="6" x14ac:dyDescent="0.25">
      <c r="A841" s="89" t="s">
        <v>347</v>
      </c>
      <c r="B841" s="88" t="s">
        <v>532</v>
      </c>
      <c r="C841" s="88" t="s">
        <v>598</v>
      </c>
      <c r="D841" s="88" t="s">
        <v>344</v>
      </c>
      <c r="E841" s="87">
        <v>32451092.719999999</v>
      </c>
      <c r="F841" s="87">
        <v>34224056.840000004</v>
      </c>
      <c r="G841" s="86">
        <v>41727447.560000002</v>
      </c>
    </row>
    <row r="842" spans="1:7" outlineLevel="5" x14ac:dyDescent="0.25">
      <c r="A842" s="93" t="s">
        <v>597</v>
      </c>
      <c r="B842" s="92" t="s">
        <v>532</v>
      </c>
      <c r="C842" s="92" t="s">
        <v>596</v>
      </c>
      <c r="D842" s="92"/>
      <c r="E842" s="91">
        <v>1074335.33</v>
      </c>
      <c r="F842" s="91">
        <v>1010800</v>
      </c>
      <c r="G842" s="90">
        <v>1010800</v>
      </c>
    </row>
    <row r="843" spans="1:7" ht="25.5" outlineLevel="6" x14ac:dyDescent="0.25">
      <c r="A843" s="89" t="s">
        <v>347</v>
      </c>
      <c r="B843" s="88" t="s">
        <v>532</v>
      </c>
      <c r="C843" s="88" t="s">
        <v>596</v>
      </c>
      <c r="D843" s="88" t="s">
        <v>344</v>
      </c>
      <c r="E843" s="87">
        <v>1074335.33</v>
      </c>
      <c r="F843" s="87">
        <v>1010800</v>
      </c>
      <c r="G843" s="86">
        <v>1010800</v>
      </c>
    </row>
    <row r="844" spans="1:7" outlineLevel="5" x14ac:dyDescent="0.25">
      <c r="A844" s="93" t="s">
        <v>595</v>
      </c>
      <c r="B844" s="92" t="s">
        <v>532</v>
      </c>
      <c r="C844" s="92" t="s">
        <v>594</v>
      </c>
      <c r="D844" s="92"/>
      <c r="E844" s="91">
        <v>4349866.5</v>
      </c>
      <c r="F844" s="91">
        <v>3349866.5</v>
      </c>
      <c r="G844" s="90">
        <v>3349866.5</v>
      </c>
    </row>
    <row r="845" spans="1:7" ht="25.5" outlineLevel="6" x14ac:dyDescent="0.25">
      <c r="A845" s="89" t="s">
        <v>347</v>
      </c>
      <c r="B845" s="88" t="s">
        <v>532</v>
      </c>
      <c r="C845" s="88" t="s">
        <v>594</v>
      </c>
      <c r="D845" s="88" t="s">
        <v>344</v>
      </c>
      <c r="E845" s="87">
        <v>4349866.5</v>
      </c>
      <c r="F845" s="87">
        <v>3349866.5</v>
      </c>
      <c r="G845" s="86">
        <v>3349866.5</v>
      </c>
    </row>
    <row r="846" spans="1:7" ht="25.5" outlineLevel="5" x14ac:dyDescent="0.25">
      <c r="A846" s="93" t="s">
        <v>593</v>
      </c>
      <c r="B846" s="92" t="s">
        <v>532</v>
      </c>
      <c r="C846" s="92" t="s">
        <v>592</v>
      </c>
      <c r="D846" s="92"/>
      <c r="E846" s="91">
        <v>4175254.79</v>
      </c>
      <c r="F846" s="91">
        <v>0</v>
      </c>
      <c r="G846" s="90">
        <v>0</v>
      </c>
    </row>
    <row r="847" spans="1:7" ht="25.5" outlineLevel="6" x14ac:dyDescent="0.25">
      <c r="A847" s="89" t="s">
        <v>347</v>
      </c>
      <c r="B847" s="88" t="s">
        <v>532</v>
      </c>
      <c r="C847" s="88" t="s">
        <v>592</v>
      </c>
      <c r="D847" s="88" t="s">
        <v>344</v>
      </c>
      <c r="E847" s="87">
        <v>4175254.79</v>
      </c>
      <c r="F847" s="87">
        <v>0</v>
      </c>
      <c r="G847" s="86">
        <v>0</v>
      </c>
    </row>
    <row r="848" spans="1:7" outlineLevel="5" x14ac:dyDescent="0.25">
      <c r="A848" s="93" t="s">
        <v>591</v>
      </c>
      <c r="B848" s="92" t="s">
        <v>532</v>
      </c>
      <c r="C848" s="92" t="s">
        <v>590</v>
      </c>
      <c r="D848" s="92"/>
      <c r="E848" s="91">
        <v>1131033.33</v>
      </c>
      <c r="F848" s="91">
        <v>0</v>
      </c>
      <c r="G848" s="90">
        <v>0</v>
      </c>
    </row>
    <row r="849" spans="1:7" ht="25.5" outlineLevel="6" x14ac:dyDescent="0.25">
      <c r="A849" s="89" t="s">
        <v>347</v>
      </c>
      <c r="B849" s="88" t="s">
        <v>532</v>
      </c>
      <c r="C849" s="88" t="s">
        <v>590</v>
      </c>
      <c r="D849" s="88" t="s">
        <v>344</v>
      </c>
      <c r="E849" s="87">
        <v>1131033.33</v>
      </c>
      <c r="F849" s="87">
        <v>0</v>
      </c>
      <c r="G849" s="86">
        <v>0</v>
      </c>
    </row>
    <row r="850" spans="1:7" ht="25.5" outlineLevel="5" x14ac:dyDescent="0.25">
      <c r="A850" s="93" t="s">
        <v>589</v>
      </c>
      <c r="B850" s="92" t="s">
        <v>532</v>
      </c>
      <c r="C850" s="92" t="s">
        <v>588</v>
      </c>
      <c r="D850" s="92"/>
      <c r="E850" s="91">
        <v>55909452</v>
      </c>
      <c r="F850" s="91">
        <v>55909452</v>
      </c>
      <c r="G850" s="90">
        <v>55909452</v>
      </c>
    </row>
    <row r="851" spans="1:7" ht="25.5" outlineLevel="6" x14ac:dyDescent="0.25">
      <c r="A851" s="89" t="s">
        <v>347</v>
      </c>
      <c r="B851" s="88" t="s">
        <v>532</v>
      </c>
      <c r="C851" s="88" t="s">
        <v>588</v>
      </c>
      <c r="D851" s="88" t="s">
        <v>344</v>
      </c>
      <c r="E851" s="87">
        <v>55909452</v>
      </c>
      <c r="F851" s="87">
        <v>55909452</v>
      </c>
      <c r="G851" s="86">
        <v>55909452</v>
      </c>
    </row>
    <row r="852" spans="1:7" ht="25.5" outlineLevel="5" x14ac:dyDescent="0.25">
      <c r="A852" s="93" t="s">
        <v>587</v>
      </c>
      <c r="B852" s="92" t="s">
        <v>532</v>
      </c>
      <c r="C852" s="92" t="s">
        <v>586</v>
      </c>
      <c r="D852" s="92"/>
      <c r="E852" s="91">
        <v>37272968</v>
      </c>
      <c r="F852" s="91">
        <v>37272968</v>
      </c>
      <c r="G852" s="90">
        <v>37272968</v>
      </c>
    </row>
    <row r="853" spans="1:7" ht="25.5" outlineLevel="6" x14ac:dyDescent="0.25">
      <c r="A853" s="89" t="s">
        <v>347</v>
      </c>
      <c r="B853" s="88" t="s">
        <v>532</v>
      </c>
      <c r="C853" s="88" t="s">
        <v>586</v>
      </c>
      <c r="D853" s="88" t="s">
        <v>344</v>
      </c>
      <c r="E853" s="87">
        <v>37272968</v>
      </c>
      <c r="F853" s="87">
        <v>37272968</v>
      </c>
      <c r="G853" s="86">
        <v>37272968</v>
      </c>
    </row>
    <row r="854" spans="1:7" outlineLevel="4" x14ac:dyDescent="0.25">
      <c r="A854" s="97" t="s">
        <v>585</v>
      </c>
      <c r="B854" s="96" t="s">
        <v>532</v>
      </c>
      <c r="C854" s="96" t="s">
        <v>584</v>
      </c>
      <c r="D854" s="96"/>
      <c r="E854" s="95">
        <v>17481841.789999999</v>
      </c>
      <c r="F854" s="95">
        <v>17851429.859999999</v>
      </c>
      <c r="G854" s="94">
        <v>18890007.670000002</v>
      </c>
    </row>
    <row r="855" spans="1:7" ht="25.5" outlineLevel="5" x14ac:dyDescent="0.25">
      <c r="A855" s="93" t="s">
        <v>366</v>
      </c>
      <c r="B855" s="92" t="s">
        <v>532</v>
      </c>
      <c r="C855" s="92" t="s">
        <v>583</v>
      </c>
      <c r="D855" s="92"/>
      <c r="E855" s="91">
        <v>275000</v>
      </c>
      <c r="F855" s="91">
        <v>0</v>
      </c>
      <c r="G855" s="90">
        <v>0</v>
      </c>
    </row>
    <row r="856" spans="1:7" ht="25.5" outlineLevel="6" x14ac:dyDescent="0.25">
      <c r="A856" s="89" t="s">
        <v>347</v>
      </c>
      <c r="B856" s="88" t="s">
        <v>532</v>
      </c>
      <c r="C856" s="88" t="s">
        <v>583</v>
      </c>
      <c r="D856" s="88" t="s">
        <v>344</v>
      </c>
      <c r="E856" s="87">
        <v>275000</v>
      </c>
      <c r="F856" s="87">
        <v>0</v>
      </c>
      <c r="G856" s="86">
        <v>0</v>
      </c>
    </row>
    <row r="857" spans="1:7" ht="25.5" outlineLevel="5" x14ac:dyDescent="0.25">
      <c r="A857" s="93" t="s">
        <v>582</v>
      </c>
      <c r="B857" s="92" t="s">
        <v>532</v>
      </c>
      <c r="C857" s="92" t="s">
        <v>581</v>
      </c>
      <c r="D857" s="92"/>
      <c r="E857" s="91">
        <v>16700128.51</v>
      </c>
      <c r="F857" s="91">
        <v>17703356.579999998</v>
      </c>
      <c r="G857" s="90">
        <v>18741934.390000001</v>
      </c>
    </row>
    <row r="858" spans="1:7" ht="25.5" outlineLevel="6" x14ac:dyDescent="0.25">
      <c r="A858" s="89" t="s">
        <v>347</v>
      </c>
      <c r="B858" s="88" t="s">
        <v>532</v>
      </c>
      <c r="C858" s="88" t="s">
        <v>581</v>
      </c>
      <c r="D858" s="88" t="s">
        <v>344</v>
      </c>
      <c r="E858" s="87">
        <v>16700128.51</v>
      </c>
      <c r="F858" s="87">
        <v>17703356.579999998</v>
      </c>
      <c r="G858" s="86">
        <v>18741934.390000001</v>
      </c>
    </row>
    <row r="859" spans="1:7" outlineLevel="5" x14ac:dyDescent="0.25">
      <c r="A859" s="93" t="s">
        <v>580</v>
      </c>
      <c r="B859" s="92" t="s">
        <v>532</v>
      </c>
      <c r="C859" s="92" t="s">
        <v>579</v>
      </c>
      <c r="D859" s="92"/>
      <c r="E859" s="91">
        <v>148073.28</v>
      </c>
      <c r="F859" s="91">
        <v>148073.28</v>
      </c>
      <c r="G859" s="90">
        <v>148073.28</v>
      </c>
    </row>
    <row r="860" spans="1:7" ht="25.5" outlineLevel="6" x14ac:dyDescent="0.25">
      <c r="A860" s="89" t="s">
        <v>347</v>
      </c>
      <c r="B860" s="88" t="s">
        <v>532</v>
      </c>
      <c r="C860" s="88" t="s">
        <v>579</v>
      </c>
      <c r="D860" s="88" t="s">
        <v>344</v>
      </c>
      <c r="E860" s="87">
        <v>148073.28</v>
      </c>
      <c r="F860" s="87">
        <v>148073.28</v>
      </c>
      <c r="G860" s="86">
        <v>148073.28</v>
      </c>
    </row>
    <row r="861" spans="1:7" outlineLevel="5" x14ac:dyDescent="0.25">
      <c r="A861" s="93" t="s">
        <v>578</v>
      </c>
      <c r="B861" s="92" t="s">
        <v>532</v>
      </c>
      <c r="C861" s="92" t="s">
        <v>577</v>
      </c>
      <c r="D861" s="92"/>
      <c r="E861" s="91">
        <v>68640</v>
      </c>
      <c r="F861" s="91">
        <v>0</v>
      </c>
      <c r="G861" s="90">
        <v>0</v>
      </c>
    </row>
    <row r="862" spans="1:7" ht="25.5" outlineLevel="6" x14ac:dyDescent="0.25">
      <c r="A862" s="89" t="s">
        <v>347</v>
      </c>
      <c r="B862" s="88" t="s">
        <v>532</v>
      </c>
      <c r="C862" s="88" t="s">
        <v>577</v>
      </c>
      <c r="D862" s="88" t="s">
        <v>344</v>
      </c>
      <c r="E862" s="87">
        <v>68640</v>
      </c>
      <c r="F862" s="87">
        <v>0</v>
      </c>
      <c r="G862" s="86">
        <v>0</v>
      </c>
    </row>
    <row r="863" spans="1:7" ht="38.25" outlineLevel="5" x14ac:dyDescent="0.25">
      <c r="A863" s="93" t="s">
        <v>283</v>
      </c>
      <c r="B863" s="92" t="s">
        <v>532</v>
      </c>
      <c r="C863" s="92" t="s">
        <v>576</v>
      </c>
      <c r="D863" s="92"/>
      <c r="E863" s="91">
        <v>174000</v>
      </c>
      <c r="F863" s="91">
        <v>0</v>
      </c>
      <c r="G863" s="90">
        <v>0</v>
      </c>
    </row>
    <row r="864" spans="1:7" ht="25.5" outlineLevel="6" x14ac:dyDescent="0.25">
      <c r="A864" s="89" t="s">
        <v>347</v>
      </c>
      <c r="B864" s="88" t="s">
        <v>532</v>
      </c>
      <c r="C864" s="88" t="s">
        <v>576</v>
      </c>
      <c r="D864" s="88" t="s">
        <v>344</v>
      </c>
      <c r="E864" s="87">
        <v>174000</v>
      </c>
      <c r="F864" s="87">
        <v>0</v>
      </c>
      <c r="G864" s="86">
        <v>0</v>
      </c>
    </row>
    <row r="865" spans="1:7" ht="38.25" outlineLevel="5" x14ac:dyDescent="0.25">
      <c r="A865" s="93" t="s">
        <v>575</v>
      </c>
      <c r="B865" s="92" t="s">
        <v>532</v>
      </c>
      <c r="C865" s="92" t="s">
        <v>574</v>
      </c>
      <c r="D865" s="92"/>
      <c r="E865" s="91">
        <v>116000</v>
      </c>
      <c r="F865" s="91">
        <v>0</v>
      </c>
      <c r="G865" s="90">
        <v>0</v>
      </c>
    </row>
    <row r="866" spans="1:7" ht="25.5" outlineLevel="6" x14ac:dyDescent="0.25">
      <c r="A866" s="89" t="s">
        <v>347</v>
      </c>
      <c r="B866" s="88" t="s">
        <v>532</v>
      </c>
      <c r="C866" s="88" t="s">
        <v>574</v>
      </c>
      <c r="D866" s="88" t="s">
        <v>344</v>
      </c>
      <c r="E866" s="87">
        <v>116000</v>
      </c>
      <c r="F866" s="87">
        <v>0</v>
      </c>
      <c r="G866" s="86">
        <v>0</v>
      </c>
    </row>
    <row r="867" spans="1:7" outlineLevel="4" x14ac:dyDescent="0.25">
      <c r="A867" s="97" t="s">
        <v>573</v>
      </c>
      <c r="B867" s="96" t="s">
        <v>532</v>
      </c>
      <c r="C867" s="96" t="s">
        <v>572</v>
      </c>
      <c r="D867" s="96"/>
      <c r="E867" s="95">
        <v>53268868.600000001</v>
      </c>
      <c r="F867" s="95">
        <v>54374738.119999997</v>
      </c>
      <c r="G867" s="94">
        <v>57601028.109999999</v>
      </c>
    </row>
    <row r="868" spans="1:7" ht="25.5" outlineLevel="5" x14ac:dyDescent="0.25">
      <c r="A868" s="93" t="s">
        <v>366</v>
      </c>
      <c r="B868" s="92" t="s">
        <v>532</v>
      </c>
      <c r="C868" s="92" t="s">
        <v>571</v>
      </c>
      <c r="D868" s="92"/>
      <c r="E868" s="91">
        <v>547200</v>
      </c>
      <c r="F868" s="91">
        <v>0</v>
      </c>
      <c r="G868" s="90">
        <v>0</v>
      </c>
    </row>
    <row r="869" spans="1:7" ht="25.5" outlineLevel="6" x14ac:dyDescent="0.25">
      <c r="A869" s="89" t="s">
        <v>347</v>
      </c>
      <c r="B869" s="88" t="s">
        <v>532</v>
      </c>
      <c r="C869" s="88" t="s">
        <v>571</v>
      </c>
      <c r="D869" s="88" t="s">
        <v>344</v>
      </c>
      <c r="E869" s="87">
        <v>547200</v>
      </c>
      <c r="F869" s="87">
        <v>0</v>
      </c>
      <c r="G869" s="86">
        <v>0</v>
      </c>
    </row>
    <row r="870" spans="1:7" ht="25.5" outlineLevel="5" x14ac:dyDescent="0.25">
      <c r="A870" s="93" t="s">
        <v>570</v>
      </c>
      <c r="B870" s="92" t="s">
        <v>532</v>
      </c>
      <c r="C870" s="92" t="s">
        <v>569</v>
      </c>
      <c r="D870" s="92"/>
      <c r="E870" s="91">
        <v>51137483.170000002</v>
      </c>
      <c r="F870" s="91">
        <v>54254071.189999998</v>
      </c>
      <c r="G870" s="90">
        <v>57480361.18</v>
      </c>
    </row>
    <row r="871" spans="1:7" ht="25.5" outlineLevel="6" x14ac:dyDescent="0.25">
      <c r="A871" s="89" t="s">
        <v>347</v>
      </c>
      <c r="B871" s="88" t="s">
        <v>532</v>
      </c>
      <c r="C871" s="88" t="s">
        <v>569</v>
      </c>
      <c r="D871" s="88" t="s">
        <v>344</v>
      </c>
      <c r="E871" s="87">
        <v>51137483.170000002</v>
      </c>
      <c r="F871" s="87">
        <v>54254071.189999998</v>
      </c>
      <c r="G871" s="86">
        <v>57480361.18</v>
      </c>
    </row>
    <row r="872" spans="1:7" outlineLevel="5" x14ac:dyDescent="0.25">
      <c r="A872" s="93" t="s">
        <v>568</v>
      </c>
      <c r="B872" s="92" t="s">
        <v>532</v>
      </c>
      <c r="C872" s="92" t="s">
        <v>567</v>
      </c>
      <c r="D872" s="92"/>
      <c r="E872" s="91">
        <v>120666.93</v>
      </c>
      <c r="F872" s="91">
        <v>120666.93</v>
      </c>
      <c r="G872" s="90">
        <v>120666.93</v>
      </c>
    </row>
    <row r="873" spans="1:7" ht="25.5" outlineLevel="6" x14ac:dyDescent="0.25">
      <c r="A873" s="89" t="s">
        <v>347</v>
      </c>
      <c r="B873" s="88" t="s">
        <v>532</v>
      </c>
      <c r="C873" s="88" t="s">
        <v>567</v>
      </c>
      <c r="D873" s="88" t="s">
        <v>344</v>
      </c>
      <c r="E873" s="87">
        <v>120666.93</v>
      </c>
      <c r="F873" s="87">
        <v>120666.93</v>
      </c>
      <c r="G873" s="86">
        <v>120666.93</v>
      </c>
    </row>
    <row r="874" spans="1:7" outlineLevel="5" x14ac:dyDescent="0.25">
      <c r="A874" s="93" t="s">
        <v>566</v>
      </c>
      <c r="B874" s="92" t="s">
        <v>532</v>
      </c>
      <c r="C874" s="92" t="s">
        <v>565</v>
      </c>
      <c r="D874" s="92"/>
      <c r="E874" s="91">
        <v>447796</v>
      </c>
      <c r="F874" s="91">
        <v>0</v>
      </c>
      <c r="G874" s="90">
        <v>0</v>
      </c>
    </row>
    <row r="875" spans="1:7" ht="25.5" outlineLevel="6" x14ac:dyDescent="0.25">
      <c r="A875" s="89" t="s">
        <v>347</v>
      </c>
      <c r="B875" s="88" t="s">
        <v>532</v>
      </c>
      <c r="C875" s="88" t="s">
        <v>565</v>
      </c>
      <c r="D875" s="88" t="s">
        <v>344</v>
      </c>
      <c r="E875" s="87">
        <v>447796</v>
      </c>
      <c r="F875" s="87">
        <v>0</v>
      </c>
      <c r="G875" s="86">
        <v>0</v>
      </c>
    </row>
    <row r="876" spans="1:7" outlineLevel="5" x14ac:dyDescent="0.25">
      <c r="A876" s="93" t="s">
        <v>539</v>
      </c>
      <c r="B876" s="92" t="s">
        <v>532</v>
      </c>
      <c r="C876" s="92" t="s">
        <v>564</v>
      </c>
      <c r="D876" s="92"/>
      <c r="E876" s="91">
        <v>1015722.5</v>
      </c>
      <c r="F876" s="91">
        <v>0</v>
      </c>
      <c r="G876" s="90">
        <v>0</v>
      </c>
    </row>
    <row r="877" spans="1:7" ht="25.5" outlineLevel="6" x14ac:dyDescent="0.25">
      <c r="A877" s="89" t="s">
        <v>347</v>
      </c>
      <c r="B877" s="88" t="s">
        <v>532</v>
      </c>
      <c r="C877" s="88" t="s">
        <v>564</v>
      </c>
      <c r="D877" s="88" t="s">
        <v>344</v>
      </c>
      <c r="E877" s="87">
        <v>1015722.5</v>
      </c>
      <c r="F877" s="87">
        <v>0</v>
      </c>
      <c r="G877" s="86">
        <v>0</v>
      </c>
    </row>
    <row r="878" spans="1:7" outlineLevel="4" x14ac:dyDescent="0.25">
      <c r="A878" s="97" t="s">
        <v>563</v>
      </c>
      <c r="B878" s="96" t="s">
        <v>532</v>
      </c>
      <c r="C878" s="96" t="s">
        <v>562</v>
      </c>
      <c r="D878" s="96"/>
      <c r="E878" s="95">
        <v>667174477.45000005</v>
      </c>
      <c r="F878" s="95">
        <v>0</v>
      </c>
      <c r="G878" s="94">
        <v>0</v>
      </c>
    </row>
    <row r="879" spans="1:7" ht="25.5" outlineLevel="5" x14ac:dyDescent="0.25">
      <c r="A879" s="93" t="s">
        <v>561</v>
      </c>
      <c r="B879" s="92" t="s">
        <v>532</v>
      </c>
      <c r="C879" s="92" t="s">
        <v>560</v>
      </c>
      <c r="D879" s="92"/>
      <c r="E879" s="91">
        <v>355173.4</v>
      </c>
      <c r="F879" s="91">
        <v>0</v>
      </c>
      <c r="G879" s="90">
        <v>0</v>
      </c>
    </row>
    <row r="880" spans="1:7" outlineLevel="6" x14ac:dyDescent="0.25">
      <c r="A880" s="89" t="s">
        <v>463</v>
      </c>
      <c r="B880" s="88" t="s">
        <v>532</v>
      </c>
      <c r="C880" s="88" t="s">
        <v>560</v>
      </c>
      <c r="D880" s="88" t="s">
        <v>461</v>
      </c>
      <c r="E880" s="87">
        <v>355173.4</v>
      </c>
      <c r="F880" s="87">
        <v>0</v>
      </c>
      <c r="G880" s="86">
        <v>0</v>
      </c>
    </row>
    <row r="881" spans="1:7" ht="25.5" outlineLevel="5" x14ac:dyDescent="0.25">
      <c r="A881" s="93" t="s">
        <v>559</v>
      </c>
      <c r="B881" s="92" t="s">
        <v>532</v>
      </c>
      <c r="C881" s="92" t="s">
        <v>558</v>
      </c>
      <c r="D881" s="92"/>
      <c r="E881" s="91">
        <v>3903308.13</v>
      </c>
      <c r="F881" s="91">
        <v>0</v>
      </c>
      <c r="G881" s="90">
        <v>0</v>
      </c>
    </row>
    <row r="882" spans="1:7" outlineLevel="6" x14ac:dyDescent="0.25">
      <c r="A882" s="89" t="s">
        <v>411</v>
      </c>
      <c r="B882" s="88" t="s">
        <v>532</v>
      </c>
      <c r="C882" s="88" t="s">
        <v>558</v>
      </c>
      <c r="D882" s="88" t="s">
        <v>408</v>
      </c>
      <c r="E882" s="87">
        <v>3903308.13</v>
      </c>
      <c r="F882" s="87">
        <v>0</v>
      </c>
      <c r="G882" s="86">
        <v>0</v>
      </c>
    </row>
    <row r="883" spans="1:7" ht="38.25" outlineLevel="5" x14ac:dyDescent="0.25">
      <c r="A883" s="93" t="s">
        <v>557</v>
      </c>
      <c r="B883" s="92" t="s">
        <v>532</v>
      </c>
      <c r="C883" s="92" t="s">
        <v>556</v>
      </c>
      <c r="D883" s="92"/>
      <c r="E883" s="91">
        <v>4287584</v>
      </c>
      <c r="F883" s="91">
        <v>0</v>
      </c>
      <c r="G883" s="90">
        <v>0</v>
      </c>
    </row>
    <row r="884" spans="1:7" outlineLevel="6" x14ac:dyDescent="0.25">
      <c r="A884" s="89" t="s">
        <v>411</v>
      </c>
      <c r="B884" s="88" t="s">
        <v>532</v>
      </c>
      <c r="C884" s="88" t="s">
        <v>556</v>
      </c>
      <c r="D884" s="88" t="s">
        <v>408</v>
      </c>
      <c r="E884" s="87">
        <v>4287584</v>
      </c>
      <c r="F884" s="87">
        <v>0</v>
      </c>
      <c r="G884" s="86">
        <v>0</v>
      </c>
    </row>
    <row r="885" spans="1:7" ht="38.25" outlineLevel="5" x14ac:dyDescent="0.25">
      <c r="A885" s="93" t="s">
        <v>555</v>
      </c>
      <c r="B885" s="92" t="s">
        <v>532</v>
      </c>
      <c r="C885" s="92" t="s">
        <v>554</v>
      </c>
      <c r="D885" s="92"/>
      <c r="E885" s="91">
        <v>429860.39</v>
      </c>
      <c r="F885" s="91">
        <v>0</v>
      </c>
      <c r="G885" s="90">
        <v>0</v>
      </c>
    </row>
    <row r="886" spans="1:7" outlineLevel="6" x14ac:dyDescent="0.25">
      <c r="A886" s="89" t="s">
        <v>463</v>
      </c>
      <c r="B886" s="88" t="s">
        <v>532</v>
      </c>
      <c r="C886" s="88" t="s">
        <v>554</v>
      </c>
      <c r="D886" s="88" t="s">
        <v>461</v>
      </c>
      <c r="E886" s="87">
        <v>429860.39</v>
      </c>
      <c r="F886" s="87">
        <v>0</v>
      </c>
      <c r="G886" s="86">
        <v>0</v>
      </c>
    </row>
    <row r="887" spans="1:7" ht="38.25" outlineLevel="5" x14ac:dyDescent="0.25">
      <c r="A887" s="93" t="s">
        <v>553</v>
      </c>
      <c r="B887" s="92" t="s">
        <v>532</v>
      </c>
      <c r="C887" s="92" t="s">
        <v>552</v>
      </c>
      <c r="D887" s="92"/>
      <c r="E887" s="91">
        <v>600000</v>
      </c>
      <c r="F887" s="91">
        <v>0</v>
      </c>
      <c r="G887" s="90">
        <v>0</v>
      </c>
    </row>
    <row r="888" spans="1:7" outlineLevel="6" x14ac:dyDescent="0.25">
      <c r="A888" s="89" t="s">
        <v>411</v>
      </c>
      <c r="B888" s="88" t="s">
        <v>532</v>
      </c>
      <c r="C888" s="88" t="s">
        <v>552</v>
      </c>
      <c r="D888" s="88" t="s">
        <v>408</v>
      </c>
      <c r="E888" s="87">
        <v>600000</v>
      </c>
      <c r="F888" s="87">
        <v>0</v>
      </c>
      <c r="G888" s="86">
        <v>0</v>
      </c>
    </row>
    <row r="889" spans="1:7" ht="25.5" outlineLevel="5" x14ac:dyDescent="0.25">
      <c r="A889" s="93" t="s">
        <v>551</v>
      </c>
      <c r="B889" s="92" t="s">
        <v>532</v>
      </c>
      <c r="C889" s="92" t="s">
        <v>550</v>
      </c>
      <c r="D889" s="92"/>
      <c r="E889" s="91">
        <v>130000000</v>
      </c>
      <c r="F889" s="91">
        <v>0</v>
      </c>
      <c r="G889" s="90">
        <v>0</v>
      </c>
    </row>
    <row r="890" spans="1:7" outlineLevel="6" x14ac:dyDescent="0.25">
      <c r="A890" s="89" t="s">
        <v>463</v>
      </c>
      <c r="B890" s="88" t="s">
        <v>532</v>
      </c>
      <c r="C890" s="88" t="s">
        <v>550</v>
      </c>
      <c r="D890" s="88" t="s">
        <v>461</v>
      </c>
      <c r="E890" s="87">
        <v>130000000</v>
      </c>
      <c r="F890" s="87">
        <v>0</v>
      </c>
      <c r="G890" s="86">
        <v>0</v>
      </c>
    </row>
    <row r="891" spans="1:7" ht="25.5" outlineLevel="5" x14ac:dyDescent="0.25">
      <c r="A891" s="93" t="s">
        <v>549</v>
      </c>
      <c r="B891" s="92" t="s">
        <v>532</v>
      </c>
      <c r="C891" s="92" t="s">
        <v>548</v>
      </c>
      <c r="D891" s="92"/>
      <c r="E891" s="91">
        <v>414430059.17000002</v>
      </c>
      <c r="F891" s="91">
        <v>0</v>
      </c>
      <c r="G891" s="90">
        <v>0</v>
      </c>
    </row>
    <row r="892" spans="1:7" outlineLevel="6" x14ac:dyDescent="0.25">
      <c r="A892" s="89" t="s">
        <v>463</v>
      </c>
      <c r="B892" s="88" t="s">
        <v>532</v>
      </c>
      <c r="C892" s="88" t="s">
        <v>548</v>
      </c>
      <c r="D892" s="88" t="s">
        <v>461</v>
      </c>
      <c r="E892" s="87">
        <v>414430059.17000002</v>
      </c>
      <c r="F892" s="87">
        <v>0</v>
      </c>
      <c r="G892" s="86">
        <v>0</v>
      </c>
    </row>
    <row r="893" spans="1:7" ht="25.5" outlineLevel="5" x14ac:dyDescent="0.25">
      <c r="A893" s="93" t="s">
        <v>547</v>
      </c>
      <c r="B893" s="92" t="s">
        <v>532</v>
      </c>
      <c r="C893" s="92" t="s">
        <v>546</v>
      </c>
      <c r="D893" s="92"/>
      <c r="E893" s="91">
        <v>113168492.36</v>
      </c>
      <c r="F893" s="91">
        <v>0</v>
      </c>
      <c r="G893" s="90">
        <v>0</v>
      </c>
    </row>
    <row r="894" spans="1:7" outlineLevel="6" x14ac:dyDescent="0.25">
      <c r="A894" s="89" t="s">
        <v>463</v>
      </c>
      <c r="B894" s="88" t="s">
        <v>532</v>
      </c>
      <c r="C894" s="88" t="s">
        <v>546</v>
      </c>
      <c r="D894" s="88" t="s">
        <v>461</v>
      </c>
      <c r="E894" s="87">
        <v>113168492.36</v>
      </c>
      <c r="F894" s="87">
        <v>0</v>
      </c>
      <c r="G894" s="86">
        <v>0</v>
      </c>
    </row>
    <row r="895" spans="1:7" ht="25.5" outlineLevel="4" x14ac:dyDescent="0.25">
      <c r="A895" s="97" t="s">
        <v>545</v>
      </c>
      <c r="B895" s="96" t="s">
        <v>532</v>
      </c>
      <c r="C895" s="96" t="s">
        <v>544</v>
      </c>
      <c r="D895" s="96"/>
      <c r="E895" s="95">
        <v>31592.86</v>
      </c>
      <c r="F895" s="95">
        <v>28557.1</v>
      </c>
      <c r="G895" s="94">
        <v>29699.38</v>
      </c>
    </row>
    <row r="896" spans="1:7" outlineLevel="5" x14ac:dyDescent="0.25">
      <c r="A896" s="93" t="s">
        <v>543</v>
      </c>
      <c r="B896" s="92" t="s">
        <v>532</v>
      </c>
      <c r="C896" s="92" t="s">
        <v>542</v>
      </c>
      <c r="D896" s="92"/>
      <c r="E896" s="91">
        <v>31592.86</v>
      </c>
      <c r="F896" s="91">
        <v>28557.1</v>
      </c>
      <c r="G896" s="90">
        <v>29699.38</v>
      </c>
    </row>
    <row r="897" spans="1:7" outlineLevel="6" x14ac:dyDescent="0.25">
      <c r="A897" s="89" t="s">
        <v>411</v>
      </c>
      <c r="B897" s="88" t="s">
        <v>532</v>
      </c>
      <c r="C897" s="88" t="s">
        <v>542</v>
      </c>
      <c r="D897" s="88" t="s">
        <v>408</v>
      </c>
      <c r="E897" s="87">
        <v>31592.86</v>
      </c>
      <c r="F897" s="87">
        <v>28557.1</v>
      </c>
      <c r="G897" s="86">
        <v>29699.38</v>
      </c>
    </row>
    <row r="898" spans="1:7" outlineLevel="4" x14ac:dyDescent="0.25">
      <c r="A898" s="97" t="s">
        <v>541</v>
      </c>
      <c r="B898" s="96" t="s">
        <v>532</v>
      </c>
      <c r="C898" s="96" t="s">
        <v>540</v>
      </c>
      <c r="D898" s="96"/>
      <c r="E898" s="95">
        <v>177305</v>
      </c>
      <c r="F898" s="95">
        <v>0</v>
      </c>
      <c r="G898" s="94">
        <v>0</v>
      </c>
    </row>
    <row r="899" spans="1:7" outlineLevel="5" x14ac:dyDescent="0.25">
      <c r="A899" s="93" t="s">
        <v>539</v>
      </c>
      <c r="B899" s="92" t="s">
        <v>532</v>
      </c>
      <c r="C899" s="92" t="s">
        <v>538</v>
      </c>
      <c r="D899" s="92"/>
      <c r="E899" s="91">
        <v>177305</v>
      </c>
      <c r="F899" s="91">
        <v>0</v>
      </c>
      <c r="G899" s="90">
        <v>0</v>
      </c>
    </row>
    <row r="900" spans="1:7" ht="25.5" outlineLevel="6" x14ac:dyDescent="0.25">
      <c r="A900" s="89" t="s">
        <v>347</v>
      </c>
      <c r="B900" s="88" t="s">
        <v>532</v>
      </c>
      <c r="C900" s="88" t="s">
        <v>538</v>
      </c>
      <c r="D900" s="88" t="s">
        <v>344</v>
      </c>
      <c r="E900" s="87">
        <v>177305</v>
      </c>
      <c r="F900" s="87">
        <v>0</v>
      </c>
      <c r="G900" s="86">
        <v>0</v>
      </c>
    </row>
    <row r="901" spans="1:7" ht="38.25" outlineLevel="2" x14ac:dyDescent="0.25">
      <c r="A901" s="105" t="s">
        <v>537</v>
      </c>
      <c r="B901" s="104" t="s">
        <v>532</v>
      </c>
      <c r="C901" s="104" t="s">
        <v>536</v>
      </c>
      <c r="D901" s="104"/>
      <c r="E901" s="103">
        <v>345414.86</v>
      </c>
      <c r="F901" s="103">
        <v>204192.16</v>
      </c>
      <c r="G901" s="102">
        <v>208614.56</v>
      </c>
    </row>
    <row r="902" spans="1:7" ht="25.5" outlineLevel="4" x14ac:dyDescent="0.25">
      <c r="A902" s="97" t="s">
        <v>535</v>
      </c>
      <c r="B902" s="96" t="s">
        <v>532</v>
      </c>
      <c r="C902" s="96" t="s">
        <v>534</v>
      </c>
      <c r="D902" s="96"/>
      <c r="E902" s="95">
        <v>345414.86</v>
      </c>
      <c r="F902" s="95">
        <v>204192.16</v>
      </c>
      <c r="G902" s="94">
        <v>208614.56</v>
      </c>
    </row>
    <row r="903" spans="1:7" outlineLevel="5" x14ac:dyDescent="0.25">
      <c r="A903" s="93" t="s">
        <v>533</v>
      </c>
      <c r="B903" s="92" t="s">
        <v>532</v>
      </c>
      <c r="C903" s="92" t="s">
        <v>531</v>
      </c>
      <c r="D903" s="92"/>
      <c r="E903" s="91">
        <v>345414.86</v>
      </c>
      <c r="F903" s="91">
        <v>204192.16</v>
      </c>
      <c r="G903" s="90">
        <v>208614.56</v>
      </c>
    </row>
    <row r="904" spans="1:7" ht="25.5" outlineLevel="6" x14ac:dyDescent="0.25">
      <c r="A904" s="89" t="s">
        <v>347</v>
      </c>
      <c r="B904" s="88" t="s">
        <v>532</v>
      </c>
      <c r="C904" s="88" t="s">
        <v>531</v>
      </c>
      <c r="D904" s="88" t="s">
        <v>344</v>
      </c>
      <c r="E904" s="87">
        <v>345414.86</v>
      </c>
      <c r="F904" s="87">
        <v>204192.16</v>
      </c>
      <c r="G904" s="86">
        <v>208614.56</v>
      </c>
    </row>
    <row r="905" spans="1:7" outlineLevel="1" x14ac:dyDescent="0.25">
      <c r="A905" s="109" t="s">
        <v>530</v>
      </c>
      <c r="B905" s="108" t="s">
        <v>529</v>
      </c>
      <c r="C905" s="108"/>
      <c r="D905" s="108"/>
      <c r="E905" s="107">
        <v>286440</v>
      </c>
      <c r="F905" s="107">
        <v>0</v>
      </c>
      <c r="G905" s="106">
        <v>0</v>
      </c>
    </row>
    <row r="906" spans="1:7" outlineLevel="2" x14ac:dyDescent="0.25">
      <c r="A906" s="105" t="s">
        <v>350</v>
      </c>
      <c r="B906" s="104" t="s">
        <v>529</v>
      </c>
      <c r="C906" s="104" t="s">
        <v>349</v>
      </c>
      <c r="D906" s="104"/>
      <c r="E906" s="103">
        <v>286440</v>
      </c>
      <c r="F906" s="103">
        <v>0</v>
      </c>
      <c r="G906" s="102">
        <v>0</v>
      </c>
    </row>
    <row r="907" spans="1:7" ht="51" outlineLevel="5" x14ac:dyDescent="0.25">
      <c r="A907" s="93" t="s">
        <v>348</v>
      </c>
      <c r="B907" s="92" t="s">
        <v>529</v>
      </c>
      <c r="C907" s="92" t="s">
        <v>345</v>
      </c>
      <c r="D907" s="92"/>
      <c r="E907" s="91">
        <v>286440</v>
      </c>
      <c r="F907" s="91">
        <v>0</v>
      </c>
      <c r="G907" s="90">
        <v>0</v>
      </c>
    </row>
    <row r="908" spans="1:7" ht="25.5" outlineLevel="6" x14ac:dyDescent="0.25">
      <c r="A908" s="89" t="s">
        <v>347</v>
      </c>
      <c r="B908" s="88" t="s">
        <v>529</v>
      </c>
      <c r="C908" s="88" t="s">
        <v>345</v>
      </c>
      <c r="D908" s="88" t="s">
        <v>344</v>
      </c>
      <c r="E908" s="87">
        <v>286440</v>
      </c>
      <c r="F908" s="87">
        <v>0</v>
      </c>
      <c r="G908" s="86">
        <v>0</v>
      </c>
    </row>
    <row r="909" spans="1:7" ht="15.75" thickBot="1" x14ac:dyDescent="0.3">
      <c r="A909" s="113" t="s">
        <v>528</v>
      </c>
      <c r="B909" s="112" t="s">
        <v>527</v>
      </c>
      <c r="C909" s="112"/>
      <c r="D909" s="112"/>
      <c r="E909" s="111">
        <v>137133134.59</v>
      </c>
      <c r="F909" s="111">
        <v>134916145.31999999</v>
      </c>
      <c r="G909" s="110">
        <v>131521231.65000001</v>
      </c>
    </row>
    <row r="910" spans="1:7" outlineLevel="1" x14ac:dyDescent="0.25">
      <c r="A910" s="109" t="s">
        <v>526</v>
      </c>
      <c r="B910" s="108" t="s">
        <v>521</v>
      </c>
      <c r="C910" s="108"/>
      <c r="D910" s="108"/>
      <c r="E910" s="107">
        <v>6950666.3300000001</v>
      </c>
      <c r="F910" s="107">
        <v>6056973.3600000003</v>
      </c>
      <c r="G910" s="106">
        <v>6056973.3600000003</v>
      </c>
    </row>
    <row r="911" spans="1:7" ht="25.5" outlineLevel="2" x14ac:dyDescent="0.25">
      <c r="A911" s="105" t="s">
        <v>340</v>
      </c>
      <c r="B911" s="104" t="s">
        <v>521</v>
      </c>
      <c r="C911" s="104" t="s">
        <v>339</v>
      </c>
      <c r="D911" s="104"/>
      <c r="E911" s="103">
        <v>6431769.1699999999</v>
      </c>
      <c r="F911" s="103">
        <v>5583802.2000000002</v>
      </c>
      <c r="G911" s="102">
        <v>5583802.2000000002</v>
      </c>
    </row>
    <row r="912" spans="1:7" ht="25.5" outlineLevel="3" x14ac:dyDescent="0.25">
      <c r="A912" s="101" t="s">
        <v>338</v>
      </c>
      <c r="B912" s="100" t="s">
        <v>521</v>
      </c>
      <c r="C912" s="100" t="s">
        <v>337</v>
      </c>
      <c r="D912" s="100"/>
      <c r="E912" s="99">
        <v>6431769.1699999999</v>
      </c>
      <c r="F912" s="99">
        <v>5583802.2000000002</v>
      </c>
      <c r="G912" s="98">
        <v>5583802.2000000002</v>
      </c>
    </row>
    <row r="913" spans="1:7" outlineLevel="4" x14ac:dyDescent="0.25">
      <c r="A913" s="97" t="s">
        <v>336</v>
      </c>
      <c r="B913" s="96" t="s">
        <v>521</v>
      </c>
      <c r="C913" s="96" t="s">
        <v>335</v>
      </c>
      <c r="D913" s="96"/>
      <c r="E913" s="95">
        <v>6431769.1699999999</v>
      </c>
      <c r="F913" s="95">
        <v>5583802.2000000002</v>
      </c>
      <c r="G913" s="94">
        <v>5583802.2000000002</v>
      </c>
    </row>
    <row r="914" spans="1:7" outlineLevel="5" x14ac:dyDescent="0.25">
      <c r="A914" s="93" t="s">
        <v>522</v>
      </c>
      <c r="B914" s="92" t="s">
        <v>521</v>
      </c>
      <c r="C914" s="92" t="s">
        <v>525</v>
      </c>
      <c r="D914" s="92"/>
      <c r="E914" s="91">
        <v>6431769.1699999999</v>
      </c>
      <c r="F914" s="91">
        <v>5583802.2000000002</v>
      </c>
      <c r="G914" s="90">
        <v>5583802.2000000002</v>
      </c>
    </row>
    <row r="915" spans="1:7" outlineLevel="6" x14ac:dyDescent="0.25">
      <c r="A915" s="89" t="s">
        <v>431</v>
      </c>
      <c r="B915" s="88" t="s">
        <v>521</v>
      </c>
      <c r="C915" s="88" t="s">
        <v>525</v>
      </c>
      <c r="D915" s="88" t="s">
        <v>429</v>
      </c>
      <c r="E915" s="87">
        <v>6431769.1699999999</v>
      </c>
      <c r="F915" s="87">
        <v>5583802.2000000002</v>
      </c>
      <c r="G915" s="86">
        <v>5583802.2000000002</v>
      </c>
    </row>
    <row r="916" spans="1:7" ht="25.5" outlineLevel="2" x14ac:dyDescent="0.25">
      <c r="A916" s="105" t="s">
        <v>524</v>
      </c>
      <c r="B916" s="104" t="s">
        <v>521</v>
      </c>
      <c r="C916" s="104" t="s">
        <v>523</v>
      </c>
      <c r="D916" s="104"/>
      <c r="E916" s="103">
        <v>518897.16</v>
      </c>
      <c r="F916" s="103">
        <v>473171.16</v>
      </c>
      <c r="G916" s="102">
        <v>473171.16</v>
      </c>
    </row>
    <row r="917" spans="1:7" outlineLevel="5" x14ac:dyDescent="0.25">
      <c r="A917" s="93" t="s">
        <v>522</v>
      </c>
      <c r="B917" s="92" t="s">
        <v>521</v>
      </c>
      <c r="C917" s="92" t="s">
        <v>520</v>
      </c>
      <c r="D917" s="92"/>
      <c r="E917" s="91">
        <v>518897.16</v>
      </c>
      <c r="F917" s="91">
        <v>473171.16</v>
      </c>
      <c r="G917" s="90">
        <v>473171.16</v>
      </c>
    </row>
    <row r="918" spans="1:7" outlineLevel="6" x14ac:dyDescent="0.25">
      <c r="A918" s="89" t="s">
        <v>431</v>
      </c>
      <c r="B918" s="88" t="s">
        <v>521</v>
      </c>
      <c r="C918" s="88" t="s">
        <v>520</v>
      </c>
      <c r="D918" s="88" t="s">
        <v>429</v>
      </c>
      <c r="E918" s="87">
        <v>518897.16</v>
      </c>
      <c r="F918" s="87">
        <v>473171.16</v>
      </c>
      <c r="G918" s="86">
        <v>473171.16</v>
      </c>
    </row>
    <row r="919" spans="1:7" outlineLevel="1" x14ac:dyDescent="0.25">
      <c r="A919" s="109" t="s">
        <v>519</v>
      </c>
      <c r="B919" s="108" t="s">
        <v>498</v>
      </c>
      <c r="C919" s="108"/>
      <c r="D919" s="108"/>
      <c r="E919" s="107">
        <v>6562510</v>
      </c>
      <c r="F919" s="107">
        <v>5905600</v>
      </c>
      <c r="G919" s="106">
        <v>5905600</v>
      </c>
    </row>
    <row r="920" spans="1:7" ht="25.5" outlineLevel="2" x14ac:dyDescent="0.25">
      <c r="A920" s="105" t="s">
        <v>444</v>
      </c>
      <c r="B920" s="104" t="s">
        <v>498</v>
      </c>
      <c r="C920" s="104" t="s">
        <v>443</v>
      </c>
      <c r="D920" s="104"/>
      <c r="E920" s="103">
        <v>6121210</v>
      </c>
      <c r="F920" s="103">
        <v>5464300</v>
      </c>
      <c r="G920" s="102">
        <v>5464300</v>
      </c>
    </row>
    <row r="921" spans="1:7" outlineLevel="4" x14ac:dyDescent="0.25">
      <c r="A921" s="97" t="s">
        <v>518</v>
      </c>
      <c r="B921" s="96" t="s">
        <v>498</v>
      </c>
      <c r="C921" s="96" t="s">
        <v>517</v>
      </c>
      <c r="D921" s="96"/>
      <c r="E921" s="95">
        <v>656910</v>
      </c>
      <c r="F921" s="95">
        <v>0</v>
      </c>
      <c r="G921" s="94">
        <v>0</v>
      </c>
    </row>
    <row r="922" spans="1:7" ht="25.5" outlineLevel="5" x14ac:dyDescent="0.25">
      <c r="A922" s="93" t="s">
        <v>516</v>
      </c>
      <c r="B922" s="92" t="s">
        <v>498</v>
      </c>
      <c r="C922" s="92" t="s">
        <v>515</v>
      </c>
      <c r="D922" s="92"/>
      <c r="E922" s="91">
        <v>656910</v>
      </c>
      <c r="F922" s="91">
        <v>0</v>
      </c>
      <c r="G922" s="90">
        <v>0</v>
      </c>
    </row>
    <row r="923" spans="1:7" outlineLevel="6" x14ac:dyDescent="0.25">
      <c r="A923" s="89" t="s">
        <v>431</v>
      </c>
      <c r="B923" s="88" t="s">
        <v>498</v>
      </c>
      <c r="C923" s="88" t="s">
        <v>515</v>
      </c>
      <c r="D923" s="88" t="s">
        <v>429</v>
      </c>
      <c r="E923" s="87">
        <v>656910</v>
      </c>
      <c r="F923" s="87">
        <v>0</v>
      </c>
      <c r="G923" s="86">
        <v>0</v>
      </c>
    </row>
    <row r="924" spans="1:7" ht="25.5" outlineLevel="4" x14ac:dyDescent="0.25">
      <c r="A924" s="97" t="s">
        <v>442</v>
      </c>
      <c r="B924" s="96" t="s">
        <v>498</v>
      </c>
      <c r="C924" s="96" t="s">
        <v>441</v>
      </c>
      <c r="D924" s="96"/>
      <c r="E924" s="95">
        <v>5464300</v>
      </c>
      <c r="F924" s="95">
        <v>5464300</v>
      </c>
      <c r="G924" s="94">
        <v>5464300</v>
      </c>
    </row>
    <row r="925" spans="1:7" ht="89.25" outlineLevel="5" x14ac:dyDescent="0.25">
      <c r="A925" s="93" t="s">
        <v>514</v>
      </c>
      <c r="B925" s="92" t="s">
        <v>498</v>
      </c>
      <c r="C925" s="92" t="s">
        <v>513</v>
      </c>
      <c r="D925" s="92"/>
      <c r="E925" s="91">
        <v>2419300</v>
      </c>
      <c r="F925" s="91">
        <v>2419300</v>
      </c>
      <c r="G925" s="90">
        <v>2419300</v>
      </c>
    </row>
    <row r="926" spans="1:7" outlineLevel="6" x14ac:dyDescent="0.25">
      <c r="A926" s="89" t="s">
        <v>411</v>
      </c>
      <c r="B926" s="88" t="s">
        <v>498</v>
      </c>
      <c r="C926" s="88" t="s">
        <v>513</v>
      </c>
      <c r="D926" s="88" t="s">
        <v>408</v>
      </c>
      <c r="E926" s="87">
        <v>19200.79</v>
      </c>
      <c r="F926" s="87">
        <v>19200.79</v>
      </c>
      <c r="G926" s="86">
        <v>19200.79</v>
      </c>
    </row>
    <row r="927" spans="1:7" outlineLevel="6" x14ac:dyDescent="0.25">
      <c r="A927" s="89" t="s">
        <v>431</v>
      </c>
      <c r="B927" s="88" t="s">
        <v>498</v>
      </c>
      <c r="C927" s="88" t="s">
        <v>513</v>
      </c>
      <c r="D927" s="88" t="s">
        <v>429</v>
      </c>
      <c r="E927" s="87">
        <v>2400099.21</v>
      </c>
      <c r="F927" s="87">
        <v>2400099.21</v>
      </c>
      <c r="G927" s="86">
        <v>2400099.21</v>
      </c>
    </row>
    <row r="928" spans="1:7" ht="25.5" outlineLevel="5" x14ac:dyDescent="0.25">
      <c r="A928" s="93" t="s">
        <v>243</v>
      </c>
      <c r="B928" s="92" t="s">
        <v>498</v>
      </c>
      <c r="C928" s="92" t="s">
        <v>512</v>
      </c>
      <c r="D928" s="92"/>
      <c r="E928" s="91">
        <v>3045000</v>
      </c>
      <c r="F928" s="91">
        <v>3045000</v>
      </c>
      <c r="G928" s="90">
        <v>3045000</v>
      </c>
    </row>
    <row r="929" spans="1:7" outlineLevel="6" x14ac:dyDescent="0.25">
      <c r="A929" s="89" t="s">
        <v>411</v>
      </c>
      <c r="B929" s="88" t="s">
        <v>498</v>
      </c>
      <c r="C929" s="88" t="s">
        <v>512</v>
      </c>
      <c r="D929" s="88" t="s">
        <v>408</v>
      </c>
      <c r="E929" s="87">
        <v>45000</v>
      </c>
      <c r="F929" s="87">
        <v>45000</v>
      </c>
      <c r="G929" s="86">
        <v>45000</v>
      </c>
    </row>
    <row r="930" spans="1:7" outlineLevel="6" x14ac:dyDescent="0.25">
      <c r="A930" s="89" t="s">
        <v>431</v>
      </c>
      <c r="B930" s="88" t="s">
        <v>498</v>
      </c>
      <c r="C930" s="88" t="s">
        <v>512</v>
      </c>
      <c r="D930" s="88" t="s">
        <v>429</v>
      </c>
      <c r="E930" s="87">
        <v>3000000</v>
      </c>
      <c r="F930" s="87">
        <v>3000000</v>
      </c>
      <c r="G930" s="86">
        <v>3000000</v>
      </c>
    </row>
    <row r="931" spans="1:7" ht="25.5" outlineLevel="2" x14ac:dyDescent="0.25">
      <c r="A931" s="105" t="s">
        <v>404</v>
      </c>
      <c r="B931" s="104" t="s">
        <v>498</v>
      </c>
      <c r="C931" s="104" t="s">
        <v>403</v>
      </c>
      <c r="D931" s="104"/>
      <c r="E931" s="103">
        <v>97900</v>
      </c>
      <c r="F931" s="103">
        <v>97900</v>
      </c>
      <c r="G931" s="102">
        <v>97900</v>
      </c>
    </row>
    <row r="932" spans="1:7" outlineLevel="3" x14ac:dyDescent="0.25">
      <c r="A932" s="101" t="s">
        <v>511</v>
      </c>
      <c r="B932" s="100" t="s">
        <v>498</v>
      </c>
      <c r="C932" s="100" t="s">
        <v>510</v>
      </c>
      <c r="D932" s="100"/>
      <c r="E932" s="99">
        <v>97900</v>
      </c>
      <c r="F932" s="99">
        <v>97900</v>
      </c>
      <c r="G932" s="98">
        <v>97900</v>
      </c>
    </row>
    <row r="933" spans="1:7" outlineLevel="4" x14ac:dyDescent="0.25">
      <c r="A933" s="97" t="s">
        <v>509</v>
      </c>
      <c r="B933" s="96" t="s">
        <v>498</v>
      </c>
      <c r="C933" s="96" t="s">
        <v>508</v>
      </c>
      <c r="D933" s="96"/>
      <c r="E933" s="95">
        <v>97900</v>
      </c>
      <c r="F933" s="95">
        <v>97900</v>
      </c>
      <c r="G933" s="94">
        <v>97900</v>
      </c>
    </row>
    <row r="934" spans="1:7" ht="25.5" outlineLevel="5" x14ac:dyDescent="0.25">
      <c r="A934" s="93" t="s">
        <v>507</v>
      </c>
      <c r="B934" s="92" t="s">
        <v>498</v>
      </c>
      <c r="C934" s="92" t="s">
        <v>504</v>
      </c>
      <c r="D934" s="92"/>
      <c r="E934" s="91">
        <v>97900</v>
      </c>
      <c r="F934" s="91">
        <v>97900</v>
      </c>
      <c r="G934" s="90">
        <v>97900</v>
      </c>
    </row>
    <row r="935" spans="1:7" ht="38.25" outlineLevel="6" x14ac:dyDescent="0.25">
      <c r="A935" s="89" t="s">
        <v>506</v>
      </c>
      <c r="B935" s="88" t="s">
        <v>498</v>
      </c>
      <c r="C935" s="88" t="s">
        <v>504</v>
      </c>
      <c r="D935" s="88" t="s">
        <v>505</v>
      </c>
      <c r="E935" s="87">
        <v>1446.79</v>
      </c>
      <c r="F935" s="87">
        <v>1446.79</v>
      </c>
      <c r="G935" s="86">
        <v>1446.79</v>
      </c>
    </row>
    <row r="936" spans="1:7" outlineLevel="6" x14ac:dyDescent="0.25">
      <c r="A936" s="89" t="s">
        <v>411</v>
      </c>
      <c r="B936" s="88" t="s">
        <v>498</v>
      </c>
      <c r="C936" s="88" t="s">
        <v>504</v>
      </c>
      <c r="D936" s="88" t="s">
        <v>408</v>
      </c>
      <c r="E936" s="87">
        <v>96453.21</v>
      </c>
      <c r="F936" s="87">
        <v>96453.21</v>
      </c>
      <c r="G936" s="86">
        <v>96453.21</v>
      </c>
    </row>
    <row r="937" spans="1:7" ht="25.5" outlineLevel="2" x14ac:dyDescent="0.25">
      <c r="A937" s="105" t="s">
        <v>470</v>
      </c>
      <c r="B937" s="104" t="s">
        <v>498</v>
      </c>
      <c r="C937" s="104" t="s">
        <v>469</v>
      </c>
      <c r="D937" s="104"/>
      <c r="E937" s="103">
        <v>343400</v>
      </c>
      <c r="F937" s="103">
        <v>343400</v>
      </c>
      <c r="G937" s="102">
        <v>343400</v>
      </c>
    </row>
    <row r="938" spans="1:7" ht="25.5" outlineLevel="3" x14ac:dyDescent="0.25">
      <c r="A938" s="101" t="s">
        <v>503</v>
      </c>
      <c r="B938" s="100" t="s">
        <v>498</v>
      </c>
      <c r="C938" s="100" t="s">
        <v>502</v>
      </c>
      <c r="D938" s="100"/>
      <c r="E938" s="99">
        <v>343400</v>
      </c>
      <c r="F938" s="99">
        <v>343400</v>
      </c>
      <c r="G938" s="98">
        <v>343400</v>
      </c>
    </row>
    <row r="939" spans="1:7" ht="25.5" outlineLevel="4" x14ac:dyDescent="0.25">
      <c r="A939" s="97" t="s">
        <v>501</v>
      </c>
      <c r="B939" s="96" t="s">
        <v>498</v>
      </c>
      <c r="C939" s="96" t="s">
        <v>500</v>
      </c>
      <c r="D939" s="96"/>
      <c r="E939" s="95">
        <v>343400</v>
      </c>
      <c r="F939" s="95">
        <v>343400</v>
      </c>
      <c r="G939" s="94">
        <v>343400</v>
      </c>
    </row>
    <row r="940" spans="1:7" ht="38.25" outlineLevel="5" x14ac:dyDescent="0.25">
      <c r="A940" s="93" t="s">
        <v>499</v>
      </c>
      <c r="B940" s="92" t="s">
        <v>498</v>
      </c>
      <c r="C940" s="92" t="s">
        <v>497</v>
      </c>
      <c r="D940" s="92"/>
      <c r="E940" s="91">
        <v>343400</v>
      </c>
      <c r="F940" s="91">
        <v>343400</v>
      </c>
      <c r="G940" s="90">
        <v>343400</v>
      </c>
    </row>
    <row r="941" spans="1:7" outlineLevel="6" x14ac:dyDescent="0.25">
      <c r="A941" s="89" t="s">
        <v>431</v>
      </c>
      <c r="B941" s="88" t="s">
        <v>498</v>
      </c>
      <c r="C941" s="88" t="s">
        <v>497</v>
      </c>
      <c r="D941" s="88" t="s">
        <v>429</v>
      </c>
      <c r="E941" s="87">
        <v>343400</v>
      </c>
      <c r="F941" s="87">
        <v>343400</v>
      </c>
      <c r="G941" s="86">
        <v>343400</v>
      </c>
    </row>
    <row r="942" spans="1:7" outlineLevel="1" x14ac:dyDescent="0.25">
      <c r="A942" s="109" t="s">
        <v>496</v>
      </c>
      <c r="B942" s="108" t="s">
        <v>455</v>
      </c>
      <c r="C942" s="108"/>
      <c r="D942" s="108"/>
      <c r="E942" s="107">
        <v>111188545.88</v>
      </c>
      <c r="F942" s="107">
        <v>112993168.18000001</v>
      </c>
      <c r="G942" s="106">
        <v>109598254.51000001</v>
      </c>
    </row>
    <row r="943" spans="1:7" ht="25.5" outlineLevel="2" x14ac:dyDescent="0.25">
      <c r="A943" s="105" t="s">
        <v>444</v>
      </c>
      <c r="B943" s="104" t="s">
        <v>455</v>
      </c>
      <c r="C943" s="104" t="s">
        <v>443</v>
      </c>
      <c r="D943" s="104"/>
      <c r="E943" s="103">
        <v>2391617.87</v>
      </c>
      <c r="F943" s="103">
        <v>457500</v>
      </c>
      <c r="G943" s="102">
        <v>457500</v>
      </c>
    </row>
    <row r="944" spans="1:7" ht="25.5" outlineLevel="4" x14ac:dyDescent="0.25">
      <c r="A944" s="97" t="s">
        <v>495</v>
      </c>
      <c r="B944" s="96" t="s">
        <v>455</v>
      </c>
      <c r="C944" s="96" t="s">
        <v>494</v>
      </c>
      <c r="D944" s="96"/>
      <c r="E944" s="95">
        <v>2391617.87</v>
      </c>
      <c r="F944" s="95">
        <v>457500</v>
      </c>
      <c r="G944" s="94">
        <v>457500</v>
      </c>
    </row>
    <row r="945" spans="1:7" ht="63.75" outlineLevel="5" x14ac:dyDescent="0.25">
      <c r="A945" s="93" t="s">
        <v>493</v>
      </c>
      <c r="B945" s="92" t="s">
        <v>455</v>
      </c>
      <c r="C945" s="92" t="s">
        <v>492</v>
      </c>
      <c r="D945" s="92"/>
      <c r="E945" s="91">
        <v>305000</v>
      </c>
      <c r="F945" s="91">
        <v>457500</v>
      </c>
      <c r="G945" s="90">
        <v>457500</v>
      </c>
    </row>
    <row r="946" spans="1:7" outlineLevel="6" x14ac:dyDescent="0.25">
      <c r="A946" s="89" t="s">
        <v>431</v>
      </c>
      <c r="B946" s="88" t="s">
        <v>455</v>
      </c>
      <c r="C946" s="88" t="s">
        <v>492</v>
      </c>
      <c r="D946" s="88" t="s">
        <v>429</v>
      </c>
      <c r="E946" s="87">
        <v>305000</v>
      </c>
      <c r="F946" s="87">
        <v>457500</v>
      </c>
      <c r="G946" s="86">
        <v>457500</v>
      </c>
    </row>
    <row r="947" spans="1:7" ht="76.5" outlineLevel="5" x14ac:dyDescent="0.25">
      <c r="A947" s="93" t="s">
        <v>302</v>
      </c>
      <c r="B947" s="92" t="s">
        <v>455</v>
      </c>
      <c r="C947" s="92" t="s">
        <v>491</v>
      </c>
      <c r="D947" s="92"/>
      <c r="E947" s="91">
        <v>910100</v>
      </c>
      <c r="F947" s="91">
        <v>0</v>
      </c>
      <c r="G947" s="90">
        <v>0</v>
      </c>
    </row>
    <row r="948" spans="1:7" outlineLevel="6" x14ac:dyDescent="0.25">
      <c r="A948" s="89" t="s">
        <v>431</v>
      </c>
      <c r="B948" s="88" t="s">
        <v>455</v>
      </c>
      <c r="C948" s="88" t="s">
        <v>491</v>
      </c>
      <c r="D948" s="88" t="s">
        <v>429</v>
      </c>
      <c r="E948" s="87">
        <v>910100</v>
      </c>
      <c r="F948" s="87">
        <v>0</v>
      </c>
      <c r="G948" s="86">
        <v>0</v>
      </c>
    </row>
    <row r="949" spans="1:7" ht="25.5" outlineLevel="5" x14ac:dyDescent="0.25">
      <c r="A949" s="93" t="s">
        <v>490</v>
      </c>
      <c r="B949" s="92" t="s">
        <v>455</v>
      </c>
      <c r="C949" s="92" t="s">
        <v>489</v>
      </c>
      <c r="D949" s="92"/>
      <c r="E949" s="91">
        <v>1176517.8700000001</v>
      </c>
      <c r="F949" s="91">
        <v>0</v>
      </c>
      <c r="G949" s="90">
        <v>0</v>
      </c>
    </row>
    <row r="950" spans="1:7" outlineLevel="6" x14ac:dyDescent="0.25">
      <c r="A950" s="89" t="s">
        <v>431</v>
      </c>
      <c r="B950" s="88" t="s">
        <v>455</v>
      </c>
      <c r="C950" s="88" t="s">
        <v>489</v>
      </c>
      <c r="D950" s="88" t="s">
        <v>429</v>
      </c>
      <c r="E950" s="87">
        <v>1176517.8700000001</v>
      </c>
      <c r="F950" s="87">
        <v>0</v>
      </c>
      <c r="G950" s="86">
        <v>0</v>
      </c>
    </row>
    <row r="951" spans="1:7" ht="25.5" outlineLevel="2" x14ac:dyDescent="0.25">
      <c r="A951" s="105" t="s">
        <v>488</v>
      </c>
      <c r="B951" s="104" t="s">
        <v>455</v>
      </c>
      <c r="C951" s="104" t="s">
        <v>487</v>
      </c>
      <c r="D951" s="104"/>
      <c r="E951" s="103">
        <v>12785700</v>
      </c>
      <c r="F951" s="103">
        <v>12785700</v>
      </c>
      <c r="G951" s="102">
        <v>12785700</v>
      </c>
    </row>
    <row r="952" spans="1:7" ht="25.5" outlineLevel="3" x14ac:dyDescent="0.25">
      <c r="A952" s="101" t="s">
        <v>486</v>
      </c>
      <c r="B952" s="100" t="s">
        <v>455</v>
      </c>
      <c r="C952" s="100" t="s">
        <v>485</v>
      </c>
      <c r="D952" s="100"/>
      <c r="E952" s="99">
        <v>12785700</v>
      </c>
      <c r="F952" s="99">
        <v>12785700</v>
      </c>
      <c r="G952" s="98">
        <v>12785700</v>
      </c>
    </row>
    <row r="953" spans="1:7" outlineLevel="4" x14ac:dyDescent="0.25">
      <c r="A953" s="97" t="s">
        <v>484</v>
      </c>
      <c r="B953" s="96" t="s">
        <v>455</v>
      </c>
      <c r="C953" s="96" t="s">
        <v>483</v>
      </c>
      <c r="D953" s="96"/>
      <c r="E953" s="95">
        <v>12785700</v>
      </c>
      <c r="F953" s="95">
        <v>12785700</v>
      </c>
      <c r="G953" s="94">
        <v>12785700</v>
      </c>
    </row>
    <row r="954" spans="1:7" ht="63.75" outlineLevel="5" x14ac:dyDescent="0.25">
      <c r="A954" s="93" t="s">
        <v>482</v>
      </c>
      <c r="B954" s="92" t="s">
        <v>455</v>
      </c>
      <c r="C954" s="92" t="s">
        <v>481</v>
      </c>
      <c r="D954" s="92"/>
      <c r="E954" s="91">
        <v>311800</v>
      </c>
      <c r="F954" s="91">
        <v>311800</v>
      </c>
      <c r="G954" s="90">
        <v>311800</v>
      </c>
    </row>
    <row r="955" spans="1:7" outlineLevel="6" x14ac:dyDescent="0.25">
      <c r="A955" s="89" t="s">
        <v>411</v>
      </c>
      <c r="B955" s="88" t="s">
        <v>455</v>
      </c>
      <c r="C955" s="88" t="s">
        <v>481</v>
      </c>
      <c r="D955" s="88" t="s">
        <v>408</v>
      </c>
      <c r="E955" s="87">
        <v>311800</v>
      </c>
      <c r="F955" s="87">
        <v>311800</v>
      </c>
      <c r="G955" s="86">
        <v>311800</v>
      </c>
    </row>
    <row r="956" spans="1:7" ht="38.25" outlineLevel="5" x14ac:dyDescent="0.25">
      <c r="A956" s="93" t="s">
        <v>480</v>
      </c>
      <c r="B956" s="92" t="s">
        <v>455</v>
      </c>
      <c r="C956" s="92" t="s">
        <v>479</v>
      </c>
      <c r="D956" s="92"/>
      <c r="E956" s="91">
        <v>12473900</v>
      </c>
      <c r="F956" s="91">
        <v>12473900</v>
      </c>
      <c r="G956" s="90">
        <v>12473900</v>
      </c>
    </row>
    <row r="957" spans="1:7" outlineLevel="6" x14ac:dyDescent="0.25">
      <c r="A957" s="89" t="s">
        <v>431</v>
      </c>
      <c r="B957" s="88" t="s">
        <v>455</v>
      </c>
      <c r="C957" s="88" t="s">
        <v>479</v>
      </c>
      <c r="D957" s="88" t="s">
        <v>429</v>
      </c>
      <c r="E957" s="87">
        <v>12473900</v>
      </c>
      <c r="F957" s="87">
        <v>12473900</v>
      </c>
      <c r="G957" s="86">
        <v>12473900</v>
      </c>
    </row>
    <row r="958" spans="1:7" ht="25.5" outlineLevel="2" x14ac:dyDescent="0.25">
      <c r="A958" s="105" t="s">
        <v>340</v>
      </c>
      <c r="B958" s="104" t="s">
        <v>455</v>
      </c>
      <c r="C958" s="104" t="s">
        <v>339</v>
      </c>
      <c r="D958" s="104"/>
      <c r="E958" s="103">
        <v>83778437.930000007</v>
      </c>
      <c r="F958" s="103">
        <v>85118737.930000007</v>
      </c>
      <c r="G958" s="102">
        <v>86609537.930000007</v>
      </c>
    </row>
    <row r="959" spans="1:7" ht="25.5" outlineLevel="3" x14ac:dyDescent="0.25">
      <c r="A959" s="101" t="s">
        <v>338</v>
      </c>
      <c r="B959" s="100" t="s">
        <v>455</v>
      </c>
      <c r="C959" s="100" t="s">
        <v>337</v>
      </c>
      <c r="D959" s="100"/>
      <c r="E959" s="99">
        <v>83778437.930000007</v>
      </c>
      <c r="F959" s="99">
        <v>85118737.930000007</v>
      </c>
      <c r="G959" s="98">
        <v>86609537.930000007</v>
      </c>
    </row>
    <row r="960" spans="1:7" outlineLevel="4" x14ac:dyDescent="0.25">
      <c r="A960" s="97" t="s">
        <v>336</v>
      </c>
      <c r="B960" s="96" t="s">
        <v>455</v>
      </c>
      <c r="C960" s="96" t="s">
        <v>335</v>
      </c>
      <c r="D960" s="96"/>
      <c r="E960" s="95">
        <v>83778437.930000007</v>
      </c>
      <c r="F960" s="95">
        <v>85118737.930000007</v>
      </c>
      <c r="G960" s="94">
        <v>86609537.930000007</v>
      </c>
    </row>
    <row r="961" spans="1:7" ht="38.25" outlineLevel="5" x14ac:dyDescent="0.25">
      <c r="A961" s="93" t="s">
        <v>478</v>
      </c>
      <c r="B961" s="92" t="s">
        <v>455</v>
      </c>
      <c r="C961" s="92" t="s">
        <v>477</v>
      </c>
      <c r="D961" s="92"/>
      <c r="E961" s="91">
        <v>1746700</v>
      </c>
      <c r="F961" s="91">
        <v>1572000</v>
      </c>
      <c r="G961" s="90">
        <v>1572000</v>
      </c>
    </row>
    <row r="962" spans="1:7" outlineLevel="6" x14ac:dyDescent="0.25">
      <c r="A962" s="89" t="s">
        <v>431</v>
      </c>
      <c r="B962" s="88" t="s">
        <v>455</v>
      </c>
      <c r="C962" s="88" t="s">
        <v>477</v>
      </c>
      <c r="D962" s="88" t="s">
        <v>429</v>
      </c>
      <c r="E962" s="87">
        <v>1746700</v>
      </c>
      <c r="F962" s="87">
        <v>1572000</v>
      </c>
      <c r="G962" s="86">
        <v>1572000</v>
      </c>
    </row>
    <row r="963" spans="1:7" ht="38.25" outlineLevel="5" x14ac:dyDescent="0.25">
      <c r="A963" s="93" t="s">
        <v>476</v>
      </c>
      <c r="B963" s="92" t="s">
        <v>455</v>
      </c>
      <c r="C963" s="92" t="s">
        <v>475</v>
      </c>
      <c r="D963" s="92"/>
      <c r="E963" s="91">
        <v>2844137.93</v>
      </c>
      <c r="F963" s="91">
        <v>2844137.93</v>
      </c>
      <c r="G963" s="90">
        <v>2844137.93</v>
      </c>
    </row>
    <row r="964" spans="1:7" outlineLevel="6" x14ac:dyDescent="0.25">
      <c r="A964" s="89" t="s">
        <v>431</v>
      </c>
      <c r="B964" s="88" t="s">
        <v>455</v>
      </c>
      <c r="C964" s="88" t="s">
        <v>475</v>
      </c>
      <c r="D964" s="88" t="s">
        <v>429</v>
      </c>
      <c r="E964" s="87">
        <v>2844137.93</v>
      </c>
      <c r="F964" s="87">
        <v>2844137.93</v>
      </c>
      <c r="G964" s="86">
        <v>2844137.93</v>
      </c>
    </row>
    <row r="965" spans="1:7" ht="25.5" outlineLevel="5" x14ac:dyDescent="0.25">
      <c r="A965" s="93" t="s">
        <v>474</v>
      </c>
      <c r="B965" s="92" t="s">
        <v>455</v>
      </c>
      <c r="C965" s="92" t="s">
        <v>473</v>
      </c>
      <c r="D965" s="92"/>
      <c r="E965" s="91">
        <v>78940700</v>
      </c>
      <c r="F965" s="91">
        <v>80455700</v>
      </c>
      <c r="G965" s="90">
        <v>81946500</v>
      </c>
    </row>
    <row r="966" spans="1:7" outlineLevel="6" x14ac:dyDescent="0.25">
      <c r="A966" s="89" t="s">
        <v>431</v>
      </c>
      <c r="B966" s="88" t="s">
        <v>455</v>
      </c>
      <c r="C966" s="88" t="s">
        <v>473</v>
      </c>
      <c r="D966" s="88" t="s">
        <v>429</v>
      </c>
      <c r="E966" s="87">
        <v>78940700</v>
      </c>
      <c r="F966" s="87">
        <v>80455700</v>
      </c>
      <c r="G966" s="86">
        <v>81946500</v>
      </c>
    </row>
    <row r="967" spans="1:7" ht="38.25" outlineLevel="5" x14ac:dyDescent="0.25">
      <c r="A967" s="93" t="s">
        <v>472</v>
      </c>
      <c r="B967" s="92" t="s">
        <v>455</v>
      </c>
      <c r="C967" s="92" t="s">
        <v>471</v>
      </c>
      <c r="D967" s="92"/>
      <c r="E967" s="91">
        <v>246900</v>
      </c>
      <c r="F967" s="91">
        <v>246900</v>
      </c>
      <c r="G967" s="90">
        <v>246900</v>
      </c>
    </row>
    <row r="968" spans="1:7" outlineLevel="6" x14ac:dyDescent="0.25">
      <c r="A968" s="89" t="s">
        <v>431</v>
      </c>
      <c r="B968" s="88" t="s">
        <v>455</v>
      </c>
      <c r="C968" s="88" t="s">
        <v>471</v>
      </c>
      <c r="D968" s="88" t="s">
        <v>429</v>
      </c>
      <c r="E968" s="87">
        <v>246900</v>
      </c>
      <c r="F968" s="87">
        <v>246900</v>
      </c>
      <c r="G968" s="86">
        <v>246900</v>
      </c>
    </row>
    <row r="969" spans="1:7" ht="25.5" outlineLevel="2" x14ac:dyDescent="0.25">
      <c r="A969" s="105" t="s">
        <v>470</v>
      </c>
      <c r="B969" s="104" t="s">
        <v>455</v>
      </c>
      <c r="C969" s="104" t="s">
        <v>469</v>
      </c>
      <c r="D969" s="104"/>
      <c r="E969" s="103">
        <v>12232790.08</v>
      </c>
      <c r="F969" s="103">
        <v>14631230.25</v>
      </c>
      <c r="G969" s="102">
        <v>9745516.5800000001</v>
      </c>
    </row>
    <row r="970" spans="1:7" outlineLevel="3" x14ac:dyDescent="0.25">
      <c r="A970" s="101" t="s">
        <v>468</v>
      </c>
      <c r="B970" s="100" t="s">
        <v>455</v>
      </c>
      <c r="C970" s="100" t="s">
        <v>467</v>
      </c>
      <c r="D970" s="100"/>
      <c r="E970" s="99">
        <v>12232790.08</v>
      </c>
      <c r="F970" s="99">
        <v>14631230.25</v>
      </c>
      <c r="G970" s="98">
        <v>9745516.5800000001</v>
      </c>
    </row>
    <row r="971" spans="1:7" ht="25.5" outlineLevel="4" x14ac:dyDescent="0.25">
      <c r="A971" s="97" t="s">
        <v>466</v>
      </c>
      <c r="B971" s="96" t="s">
        <v>455</v>
      </c>
      <c r="C971" s="96" t="s">
        <v>465</v>
      </c>
      <c r="D971" s="96"/>
      <c r="E971" s="95">
        <v>9895500</v>
      </c>
      <c r="F971" s="95">
        <v>12297800</v>
      </c>
      <c r="G971" s="94">
        <v>7493100</v>
      </c>
    </row>
    <row r="972" spans="1:7" ht="38.25" outlineLevel="5" x14ac:dyDescent="0.25">
      <c r="A972" s="93" t="s">
        <v>464</v>
      </c>
      <c r="B972" s="92" t="s">
        <v>455</v>
      </c>
      <c r="C972" s="92" t="s">
        <v>462</v>
      </c>
      <c r="D972" s="92"/>
      <c r="E972" s="91">
        <v>9895500</v>
      </c>
      <c r="F972" s="91">
        <v>12297800</v>
      </c>
      <c r="G972" s="90">
        <v>7493100</v>
      </c>
    </row>
    <row r="973" spans="1:7" outlineLevel="6" x14ac:dyDescent="0.25">
      <c r="A973" s="89" t="s">
        <v>463</v>
      </c>
      <c r="B973" s="88" t="s">
        <v>455</v>
      </c>
      <c r="C973" s="88" t="s">
        <v>462</v>
      </c>
      <c r="D973" s="88" t="s">
        <v>461</v>
      </c>
      <c r="E973" s="87">
        <v>9895500</v>
      </c>
      <c r="F973" s="87">
        <v>12297800</v>
      </c>
      <c r="G973" s="86">
        <v>7493100</v>
      </c>
    </row>
    <row r="974" spans="1:7" ht="25.5" outlineLevel="4" x14ac:dyDescent="0.25">
      <c r="A974" s="97" t="s">
        <v>460</v>
      </c>
      <c r="B974" s="96" t="s">
        <v>455</v>
      </c>
      <c r="C974" s="96" t="s">
        <v>459</v>
      </c>
      <c r="D974" s="96"/>
      <c r="E974" s="95">
        <v>2337290.08</v>
      </c>
      <c r="F974" s="95">
        <v>2333430.25</v>
      </c>
      <c r="G974" s="94">
        <v>2252416.58</v>
      </c>
    </row>
    <row r="975" spans="1:7" ht="25.5" outlineLevel="5" x14ac:dyDescent="0.25">
      <c r="A975" s="93" t="s">
        <v>458</v>
      </c>
      <c r="B975" s="92" t="s">
        <v>455</v>
      </c>
      <c r="C975" s="92" t="s">
        <v>457</v>
      </c>
      <c r="D975" s="92"/>
      <c r="E975" s="91">
        <v>134857.07999999999</v>
      </c>
      <c r="F975" s="91">
        <v>138878.25</v>
      </c>
      <c r="G975" s="90">
        <v>134056.57999999999</v>
      </c>
    </row>
    <row r="976" spans="1:7" outlineLevel="6" x14ac:dyDescent="0.25">
      <c r="A976" s="89" t="s">
        <v>431</v>
      </c>
      <c r="B976" s="88" t="s">
        <v>455</v>
      </c>
      <c r="C976" s="88" t="s">
        <v>457</v>
      </c>
      <c r="D976" s="88" t="s">
        <v>429</v>
      </c>
      <c r="E976" s="87">
        <v>134857.07999999999</v>
      </c>
      <c r="F976" s="87">
        <v>138878.25</v>
      </c>
      <c r="G976" s="86">
        <v>134056.57999999999</v>
      </c>
    </row>
    <row r="977" spans="1:7" outlineLevel="5" x14ac:dyDescent="0.25">
      <c r="A977" s="93" t="s">
        <v>456</v>
      </c>
      <c r="B977" s="92" t="s">
        <v>455</v>
      </c>
      <c r="C977" s="92" t="s">
        <v>454</v>
      </c>
      <c r="D977" s="92"/>
      <c r="E977" s="91">
        <v>2202433</v>
      </c>
      <c r="F977" s="91">
        <v>2194552</v>
      </c>
      <c r="G977" s="90">
        <v>2118360</v>
      </c>
    </row>
    <row r="978" spans="1:7" outlineLevel="6" x14ac:dyDescent="0.25">
      <c r="A978" s="89" t="s">
        <v>431</v>
      </c>
      <c r="B978" s="88" t="s">
        <v>455</v>
      </c>
      <c r="C978" s="88" t="s">
        <v>454</v>
      </c>
      <c r="D978" s="88" t="s">
        <v>429</v>
      </c>
      <c r="E978" s="87">
        <v>2202433</v>
      </c>
      <c r="F978" s="87">
        <v>2194552</v>
      </c>
      <c r="G978" s="86">
        <v>2118360</v>
      </c>
    </row>
    <row r="979" spans="1:7" outlineLevel="1" x14ac:dyDescent="0.25">
      <c r="A979" s="109" t="s">
        <v>453</v>
      </c>
      <c r="B979" s="108" t="s">
        <v>410</v>
      </c>
      <c r="C979" s="108"/>
      <c r="D979" s="108"/>
      <c r="E979" s="107">
        <v>12431412.380000001</v>
      </c>
      <c r="F979" s="107">
        <v>9960403.7799999993</v>
      </c>
      <c r="G979" s="106">
        <v>9960403.7799999993</v>
      </c>
    </row>
    <row r="980" spans="1:7" ht="25.5" outlineLevel="2" x14ac:dyDescent="0.25">
      <c r="A980" s="105" t="s">
        <v>452</v>
      </c>
      <c r="B980" s="104" t="s">
        <v>410</v>
      </c>
      <c r="C980" s="104" t="s">
        <v>451</v>
      </c>
      <c r="D980" s="104"/>
      <c r="E980" s="103">
        <v>4632889.5999999996</v>
      </c>
      <c r="F980" s="103">
        <v>4632889.5999999996</v>
      </c>
      <c r="G980" s="102">
        <v>4632889.5999999996</v>
      </c>
    </row>
    <row r="981" spans="1:7" outlineLevel="3" x14ac:dyDescent="0.25">
      <c r="A981" s="101" t="s">
        <v>450</v>
      </c>
      <c r="B981" s="100" t="s">
        <v>410</v>
      </c>
      <c r="C981" s="100" t="s">
        <v>449</v>
      </c>
      <c r="D981" s="100"/>
      <c r="E981" s="99">
        <v>4632889.5999999996</v>
      </c>
      <c r="F981" s="99">
        <v>4632889.5999999996</v>
      </c>
      <c r="G981" s="98">
        <v>4632889.5999999996</v>
      </c>
    </row>
    <row r="982" spans="1:7" outlineLevel="4" x14ac:dyDescent="0.25">
      <c r="A982" s="97" t="s">
        <v>448</v>
      </c>
      <c r="B982" s="96" t="s">
        <v>410</v>
      </c>
      <c r="C982" s="96" t="s">
        <v>447</v>
      </c>
      <c r="D982" s="96"/>
      <c r="E982" s="95">
        <v>4632889.5999999996</v>
      </c>
      <c r="F982" s="95">
        <v>4632889.5999999996</v>
      </c>
      <c r="G982" s="94">
        <v>4632889.5999999996</v>
      </c>
    </row>
    <row r="983" spans="1:7" ht="25.5" outlineLevel="5" x14ac:dyDescent="0.25">
      <c r="A983" s="93" t="s">
        <v>446</v>
      </c>
      <c r="B983" s="92" t="s">
        <v>410</v>
      </c>
      <c r="C983" s="92" t="s">
        <v>445</v>
      </c>
      <c r="D983" s="92"/>
      <c r="E983" s="91">
        <v>4632889.5999999996</v>
      </c>
      <c r="F983" s="91">
        <v>4632889.5999999996</v>
      </c>
      <c r="G983" s="90">
        <v>4632889.5999999996</v>
      </c>
    </row>
    <row r="984" spans="1:7" ht="25.5" outlineLevel="6" x14ac:dyDescent="0.25">
      <c r="A984" s="89" t="s">
        <v>347</v>
      </c>
      <c r="B984" s="88" t="s">
        <v>410</v>
      </c>
      <c r="C984" s="88" t="s">
        <v>445</v>
      </c>
      <c r="D984" s="88" t="s">
        <v>344</v>
      </c>
      <c r="E984" s="87">
        <v>4632889.5999999996</v>
      </c>
      <c r="F984" s="87">
        <v>4632889.5999999996</v>
      </c>
      <c r="G984" s="86">
        <v>4632889.5999999996</v>
      </c>
    </row>
    <row r="985" spans="1:7" ht="25.5" outlineLevel="2" x14ac:dyDescent="0.25">
      <c r="A985" s="105" t="s">
        <v>444</v>
      </c>
      <c r="B985" s="104" t="s">
        <v>410</v>
      </c>
      <c r="C985" s="104" t="s">
        <v>443</v>
      </c>
      <c r="D985" s="104"/>
      <c r="E985" s="103">
        <v>6426891.7800000003</v>
      </c>
      <c r="F985" s="103">
        <v>4773422.18</v>
      </c>
      <c r="G985" s="102">
        <v>4773422.18</v>
      </c>
    </row>
    <row r="986" spans="1:7" ht="25.5" outlineLevel="4" x14ac:dyDescent="0.25">
      <c r="A986" s="97" t="s">
        <v>442</v>
      </c>
      <c r="B986" s="96" t="s">
        <v>410</v>
      </c>
      <c r="C986" s="96" t="s">
        <v>441</v>
      </c>
      <c r="D986" s="96"/>
      <c r="E986" s="95">
        <v>6426891.7800000003</v>
      </c>
      <c r="F986" s="95">
        <v>4773422.18</v>
      </c>
      <c r="G986" s="94">
        <v>4773422.18</v>
      </c>
    </row>
    <row r="987" spans="1:7" ht="38.25" outlineLevel="5" x14ac:dyDescent="0.25">
      <c r="A987" s="93" t="s">
        <v>440</v>
      </c>
      <c r="B987" s="92" t="s">
        <v>410</v>
      </c>
      <c r="C987" s="92" t="s">
        <v>439</v>
      </c>
      <c r="D987" s="92"/>
      <c r="E987" s="91">
        <v>129500</v>
      </c>
      <c r="F987" s="91">
        <v>129500</v>
      </c>
      <c r="G987" s="90">
        <v>129500</v>
      </c>
    </row>
    <row r="988" spans="1:7" outlineLevel="6" x14ac:dyDescent="0.25">
      <c r="A988" s="89" t="s">
        <v>431</v>
      </c>
      <c r="B988" s="88" t="s">
        <v>410</v>
      </c>
      <c r="C988" s="88" t="s">
        <v>439</v>
      </c>
      <c r="D988" s="88" t="s">
        <v>429</v>
      </c>
      <c r="E988" s="87">
        <v>129500</v>
      </c>
      <c r="F988" s="87">
        <v>129500</v>
      </c>
      <c r="G988" s="86">
        <v>129500</v>
      </c>
    </row>
    <row r="989" spans="1:7" ht="25.5" outlineLevel="5" x14ac:dyDescent="0.25">
      <c r="A989" s="93" t="s">
        <v>438</v>
      </c>
      <c r="B989" s="92" t="s">
        <v>410</v>
      </c>
      <c r="C989" s="92" t="s">
        <v>437</v>
      </c>
      <c r="D989" s="92"/>
      <c r="E989" s="91">
        <v>2517469.6</v>
      </c>
      <c r="F989" s="91">
        <v>1064000</v>
      </c>
      <c r="G989" s="90">
        <v>1064000</v>
      </c>
    </row>
    <row r="990" spans="1:7" outlineLevel="6" x14ac:dyDescent="0.25">
      <c r="A990" s="89" t="s">
        <v>431</v>
      </c>
      <c r="B990" s="88" t="s">
        <v>410</v>
      </c>
      <c r="C990" s="88" t="s">
        <v>437</v>
      </c>
      <c r="D990" s="88" t="s">
        <v>429</v>
      </c>
      <c r="E990" s="87">
        <v>2517469.6</v>
      </c>
      <c r="F990" s="87">
        <v>1064000</v>
      </c>
      <c r="G990" s="86">
        <v>1064000</v>
      </c>
    </row>
    <row r="991" spans="1:7" ht="63.75" outlineLevel="5" x14ac:dyDescent="0.25">
      <c r="A991" s="93" t="s">
        <v>436</v>
      </c>
      <c r="B991" s="92" t="s">
        <v>410</v>
      </c>
      <c r="C991" s="92" t="s">
        <v>435</v>
      </c>
      <c r="D991" s="92"/>
      <c r="E991" s="91">
        <v>2544922.1800000002</v>
      </c>
      <c r="F991" s="91">
        <v>2544922.1800000002</v>
      </c>
      <c r="G991" s="90">
        <v>2544922.1800000002</v>
      </c>
    </row>
    <row r="992" spans="1:7" outlineLevel="6" x14ac:dyDescent="0.25">
      <c r="A992" s="89" t="s">
        <v>431</v>
      </c>
      <c r="B992" s="88" t="s">
        <v>410</v>
      </c>
      <c r="C992" s="88" t="s">
        <v>435</v>
      </c>
      <c r="D992" s="88" t="s">
        <v>429</v>
      </c>
      <c r="E992" s="87">
        <v>2544922.1800000002</v>
      </c>
      <c r="F992" s="87">
        <v>2544922.1800000002</v>
      </c>
      <c r="G992" s="86">
        <v>2544922.1800000002</v>
      </c>
    </row>
    <row r="993" spans="1:7" outlineLevel="5" x14ac:dyDescent="0.25">
      <c r="A993" s="93" t="s">
        <v>434</v>
      </c>
      <c r="B993" s="92" t="s">
        <v>410</v>
      </c>
      <c r="C993" s="92" t="s">
        <v>433</v>
      </c>
      <c r="D993" s="92"/>
      <c r="E993" s="91">
        <v>1035000</v>
      </c>
      <c r="F993" s="91">
        <v>1035000</v>
      </c>
      <c r="G993" s="90">
        <v>1035000</v>
      </c>
    </row>
    <row r="994" spans="1:7" outlineLevel="6" x14ac:dyDescent="0.25">
      <c r="A994" s="89" t="s">
        <v>431</v>
      </c>
      <c r="B994" s="88" t="s">
        <v>410</v>
      </c>
      <c r="C994" s="88" t="s">
        <v>433</v>
      </c>
      <c r="D994" s="88" t="s">
        <v>429</v>
      </c>
      <c r="E994" s="87">
        <v>1035000</v>
      </c>
      <c r="F994" s="87">
        <v>1035000</v>
      </c>
      <c r="G994" s="86">
        <v>1035000</v>
      </c>
    </row>
    <row r="995" spans="1:7" ht="51" outlineLevel="5" x14ac:dyDescent="0.25">
      <c r="A995" s="93" t="s">
        <v>432</v>
      </c>
      <c r="B995" s="92" t="s">
        <v>410</v>
      </c>
      <c r="C995" s="92" t="s">
        <v>430</v>
      </c>
      <c r="D995" s="92"/>
      <c r="E995" s="91">
        <v>200000</v>
      </c>
      <c r="F995" s="91">
        <v>0</v>
      </c>
      <c r="G995" s="90">
        <v>0</v>
      </c>
    </row>
    <row r="996" spans="1:7" outlineLevel="6" x14ac:dyDescent="0.25">
      <c r="A996" s="89" t="s">
        <v>431</v>
      </c>
      <c r="B996" s="88" t="s">
        <v>410</v>
      </c>
      <c r="C996" s="88" t="s">
        <v>430</v>
      </c>
      <c r="D996" s="88" t="s">
        <v>429</v>
      </c>
      <c r="E996" s="87">
        <v>200000</v>
      </c>
      <c r="F996" s="87">
        <v>0</v>
      </c>
      <c r="G996" s="86">
        <v>0</v>
      </c>
    </row>
    <row r="997" spans="1:7" ht="25.5" outlineLevel="2" x14ac:dyDescent="0.25">
      <c r="A997" s="105" t="s">
        <v>428</v>
      </c>
      <c r="B997" s="104" t="s">
        <v>410</v>
      </c>
      <c r="C997" s="104" t="s">
        <v>427</v>
      </c>
      <c r="D997" s="104"/>
      <c r="E997" s="103">
        <v>598507</v>
      </c>
      <c r="F997" s="103">
        <v>554092</v>
      </c>
      <c r="G997" s="102">
        <v>554092</v>
      </c>
    </row>
    <row r="998" spans="1:7" ht="25.5" outlineLevel="3" x14ac:dyDescent="0.25">
      <c r="A998" s="101" t="s">
        <v>426</v>
      </c>
      <c r="B998" s="100" t="s">
        <v>410</v>
      </c>
      <c r="C998" s="100" t="s">
        <v>425</v>
      </c>
      <c r="D998" s="100"/>
      <c r="E998" s="99">
        <v>598507</v>
      </c>
      <c r="F998" s="99">
        <v>554092</v>
      </c>
      <c r="G998" s="98">
        <v>554092</v>
      </c>
    </row>
    <row r="999" spans="1:7" ht="38.25" outlineLevel="4" x14ac:dyDescent="0.25">
      <c r="A999" s="97" t="s">
        <v>424</v>
      </c>
      <c r="B999" s="96" t="s">
        <v>410</v>
      </c>
      <c r="C999" s="96" t="s">
        <v>423</v>
      </c>
      <c r="D999" s="96"/>
      <c r="E999" s="95">
        <v>598507</v>
      </c>
      <c r="F999" s="95">
        <v>554092</v>
      </c>
      <c r="G999" s="94">
        <v>554092</v>
      </c>
    </row>
    <row r="1000" spans="1:7" ht="76.5" outlineLevel="5" x14ac:dyDescent="0.25">
      <c r="A1000" s="93" t="s">
        <v>422</v>
      </c>
      <c r="B1000" s="92" t="s">
        <v>410</v>
      </c>
      <c r="C1000" s="92" t="s">
        <v>421</v>
      </c>
      <c r="D1000" s="92"/>
      <c r="E1000" s="91">
        <v>526497</v>
      </c>
      <c r="F1000" s="91">
        <v>482082</v>
      </c>
      <c r="G1000" s="90">
        <v>482082</v>
      </c>
    </row>
    <row r="1001" spans="1:7" outlineLevel="6" x14ac:dyDescent="0.25">
      <c r="A1001" s="89" t="s">
        <v>333</v>
      </c>
      <c r="B1001" s="88" t="s">
        <v>410</v>
      </c>
      <c r="C1001" s="88" t="s">
        <v>421</v>
      </c>
      <c r="D1001" s="88" t="s">
        <v>330</v>
      </c>
      <c r="E1001" s="87">
        <v>526497</v>
      </c>
      <c r="F1001" s="87">
        <v>482082</v>
      </c>
      <c r="G1001" s="86">
        <v>482082</v>
      </c>
    </row>
    <row r="1002" spans="1:7" ht="102" outlineLevel="5" x14ac:dyDescent="0.25">
      <c r="A1002" s="93" t="s">
        <v>420</v>
      </c>
      <c r="B1002" s="92" t="s">
        <v>410</v>
      </c>
      <c r="C1002" s="92" t="s">
        <v>419</v>
      </c>
      <c r="D1002" s="92"/>
      <c r="E1002" s="91">
        <v>72010</v>
      </c>
      <c r="F1002" s="91">
        <v>72010</v>
      </c>
      <c r="G1002" s="90">
        <v>72010</v>
      </c>
    </row>
    <row r="1003" spans="1:7" outlineLevel="6" x14ac:dyDescent="0.25">
      <c r="A1003" s="89" t="s">
        <v>333</v>
      </c>
      <c r="B1003" s="88" t="s">
        <v>410</v>
      </c>
      <c r="C1003" s="88" t="s">
        <v>419</v>
      </c>
      <c r="D1003" s="88" t="s">
        <v>330</v>
      </c>
      <c r="E1003" s="87">
        <v>72010</v>
      </c>
      <c r="F1003" s="87">
        <v>72010</v>
      </c>
      <c r="G1003" s="86">
        <v>72010</v>
      </c>
    </row>
    <row r="1004" spans="1:7" ht="25.5" outlineLevel="2" x14ac:dyDescent="0.25">
      <c r="A1004" s="105" t="s">
        <v>418</v>
      </c>
      <c r="B1004" s="104" t="s">
        <v>410</v>
      </c>
      <c r="C1004" s="104" t="s">
        <v>417</v>
      </c>
      <c r="D1004" s="104"/>
      <c r="E1004" s="103">
        <v>773124</v>
      </c>
      <c r="F1004" s="103">
        <v>0</v>
      </c>
      <c r="G1004" s="102">
        <v>0</v>
      </c>
    </row>
    <row r="1005" spans="1:7" ht="25.5" outlineLevel="3" x14ac:dyDescent="0.25">
      <c r="A1005" s="101" t="s">
        <v>416</v>
      </c>
      <c r="B1005" s="100" t="s">
        <v>410</v>
      </c>
      <c r="C1005" s="100" t="s">
        <v>415</v>
      </c>
      <c r="D1005" s="100"/>
      <c r="E1005" s="99">
        <v>773124</v>
      </c>
      <c r="F1005" s="99">
        <v>0</v>
      </c>
      <c r="G1005" s="98">
        <v>0</v>
      </c>
    </row>
    <row r="1006" spans="1:7" outlineLevel="4" x14ac:dyDescent="0.25">
      <c r="A1006" s="97" t="s">
        <v>414</v>
      </c>
      <c r="B1006" s="96" t="s">
        <v>410</v>
      </c>
      <c r="C1006" s="96" t="s">
        <v>413</v>
      </c>
      <c r="D1006" s="96"/>
      <c r="E1006" s="95">
        <v>773124</v>
      </c>
      <c r="F1006" s="95">
        <v>0</v>
      </c>
      <c r="G1006" s="94">
        <v>0</v>
      </c>
    </row>
    <row r="1007" spans="1:7" ht="25.5" outlineLevel="5" x14ac:dyDescent="0.25">
      <c r="A1007" s="93" t="s">
        <v>412</v>
      </c>
      <c r="B1007" s="92" t="s">
        <v>410</v>
      </c>
      <c r="C1007" s="92" t="s">
        <v>409</v>
      </c>
      <c r="D1007" s="92"/>
      <c r="E1007" s="91">
        <v>773124</v>
      </c>
      <c r="F1007" s="91">
        <v>0</v>
      </c>
      <c r="G1007" s="90">
        <v>0</v>
      </c>
    </row>
    <row r="1008" spans="1:7" outlineLevel="6" x14ac:dyDescent="0.25">
      <c r="A1008" s="89" t="s">
        <v>411</v>
      </c>
      <c r="B1008" s="88" t="s">
        <v>410</v>
      </c>
      <c r="C1008" s="88" t="s">
        <v>409</v>
      </c>
      <c r="D1008" s="88" t="s">
        <v>408</v>
      </c>
      <c r="E1008" s="87">
        <v>773124</v>
      </c>
      <c r="F1008" s="87">
        <v>0</v>
      </c>
      <c r="G1008" s="86">
        <v>0</v>
      </c>
    </row>
    <row r="1009" spans="1:7" ht="15.75" thickBot="1" x14ac:dyDescent="0.3">
      <c r="A1009" s="113" t="s">
        <v>407</v>
      </c>
      <c r="B1009" s="112" t="s">
        <v>406</v>
      </c>
      <c r="C1009" s="112"/>
      <c r="D1009" s="112"/>
      <c r="E1009" s="111">
        <v>221887235.63999999</v>
      </c>
      <c r="F1009" s="111">
        <v>189410545.28999999</v>
      </c>
      <c r="G1009" s="110">
        <v>192668284.24000001</v>
      </c>
    </row>
    <row r="1010" spans="1:7" outlineLevel="1" x14ac:dyDescent="0.25">
      <c r="A1010" s="109" t="s">
        <v>405</v>
      </c>
      <c r="B1010" s="108" t="s">
        <v>388</v>
      </c>
      <c r="C1010" s="108"/>
      <c r="D1010" s="108"/>
      <c r="E1010" s="107">
        <v>156944495.08000001</v>
      </c>
      <c r="F1010" s="107">
        <v>135450084.74000001</v>
      </c>
      <c r="G1010" s="106">
        <v>136678992.21000001</v>
      </c>
    </row>
    <row r="1011" spans="1:7" ht="25.5" outlineLevel="2" x14ac:dyDescent="0.25">
      <c r="A1011" s="105" t="s">
        <v>404</v>
      </c>
      <c r="B1011" s="104" t="s">
        <v>388</v>
      </c>
      <c r="C1011" s="104" t="s">
        <v>403</v>
      </c>
      <c r="D1011" s="104"/>
      <c r="E1011" s="103">
        <v>2158200</v>
      </c>
      <c r="F1011" s="103">
        <v>2158200</v>
      </c>
      <c r="G1011" s="102">
        <v>2158200</v>
      </c>
    </row>
    <row r="1012" spans="1:7" outlineLevel="3" x14ac:dyDescent="0.25">
      <c r="A1012" s="101" t="s">
        <v>402</v>
      </c>
      <c r="B1012" s="100" t="s">
        <v>388</v>
      </c>
      <c r="C1012" s="100" t="s">
        <v>401</v>
      </c>
      <c r="D1012" s="100"/>
      <c r="E1012" s="99">
        <v>2158200</v>
      </c>
      <c r="F1012" s="99">
        <v>2158200</v>
      </c>
      <c r="G1012" s="98">
        <v>2158200</v>
      </c>
    </row>
    <row r="1013" spans="1:7" ht="25.5" outlineLevel="4" x14ac:dyDescent="0.25">
      <c r="A1013" s="97" t="s">
        <v>400</v>
      </c>
      <c r="B1013" s="96" t="s">
        <v>388</v>
      </c>
      <c r="C1013" s="96" t="s">
        <v>399</v>
      </c>
      <c r="D1013" s="96"/>
      <c r="E1013" s="95">
        <v>2158200</v>
      </c>
      <c r="F1013" s="95">
        <v>2158200</v>
      </c>
      <c r="G1013" s="94">
        <v>2158200</v>
      </c>
    </row>
    <row r="1014" spans="1:7" ht="25.5" outlineLevel="5" x14ac:dyDescent="0.25">
      <c r="A1014" s="93" t="s">
        <v>398</v>
      </c>
      <c r="B1014" s="92" t="s">
        <v>388</v>
      </c>
      <c r="C1014" s="92" t="s">
        <v>397</v>
      </c>
      <c r="D1014" s="92"/>
      <c r="E1014" s="91">
        <v>2158200</v>
      </c>
      <c r="F1014" s="91">
        <v>2158200</v>
      </c>
      <c r="G1014" s="90">
        <v>2158200</v>
      </c>
    </row>
    <row r="1015" spans="1:7" ht="25.5" outlineLevel="6" x14ac:dyDescent="0.25">
      <c r="A1015" s="89" t="s">
        <v>347</v>
      </c>
      <c r="B1015" s="88" t="s">
        <v>388</v>
      </c>
      <c r="C1015" s="88" t="s">
        <v>397</v>
      </c>
      <c r="D1015" s="88" t="s">
        <v>344</v>
      </c>
      <c r="E1015" s="87">
        <v>2158200</v>
      </c>
      <c r="F1015" s="87">
        <v>2158200</v>
      </c>
      <c r="G1015" s="86">
        <v>2158200</v>
      </c>
    </row>
    <row r="1016" spans="1:7" ht="25.5" outlineLevel="2" x14ac:dyDescent="0.25">
      <c r="A1016" s="105" t="s">
        <v>380</v>
      </c>
      <c r="B1016" s="104" t="s">
        <v>388</v>
      </c>
      <c r="C1016" s="104" t="s">
        <v>379</v>
      </c>
      <c r="D1016" s="104"/>
      <c r="E1016" s="103">
        <v>154786295.08000001</v>
      </c>
      <c r="F1016" s="103">
        <v>133291884.73999999</v>
      </c>
      <c r="G1016" s="102">
        <v>134520792.21000001</v>
      </c>
    </row>
    <row r="1017" spans="1:7" outlineLevel="3" x14ac:dyDescent="0.25">
      <c r="A1017" s="101" t="s">
        <v>378</v>
      </c>
      <c r="B1017" s="100" t="s">
        <v>388</v>
      </c>
      <c r="C1017" s="100" t="s">
        <v>377</v>
      </c>
      <c r="D1017" s="100"/>
      <c r="E1017" s="99">
        <v>23569375.23</v>
      </c>
      <c r="F1017" s="99">
        <v>12502498</v>
      </c>
      <c r="G1017" s="98">
        <v>12502498</v>
      </c>
    </row>
    <row r="1018" spans="1:7" ht="25.5" outlineLevel="4" x14ac:dyDescent="0.25">
      <c r="A1018" s="97" t="s">
        <v>376</v>
      </c>
      <c r="B1018" s="96" t="s">
        <v>388</v>
      </c>
      <c r="C1018" s="96" t="s">
        <v>375</v>
      </c>
      <c r="D1018" s="96"/>
      <c r="E1018" s="95">
        <v>23569375.23</v>
      </c>
      <c r="F1018" s="95">
        <v>12502498</v>
      </c>
      <c r="G1018" s="94">
        <v>12502498</v>
      </c>
    </row>
    <row r="1019" spans="1:7" outlineLevel="5" x14ac:dyDescent="0.25">
      <c r="A1019" s="93" t="s">
        <v>396</v>
      </c>
      <c r="B1019" s="92" t="s">
        <v>388</v>
      </c>
      <c r="C1019" s="92" t="s">
        <v>395</v>
      </c>
      <c r="D1019" s="92"/>
      <c r="E1019" s="91">
        <v>12497525.23</v>
      </c>
      <c r="F1019" s="91">
        <v>3846098</v>
      </c>
      <c r="G1019" s="90">
        <v>3846098</v>
      </c>
    </row>
    <row r="1020" spans="1:7" ht="25.5" outlineLevel="6" x14ac:dyDescent="0.25">
      <c r="A1020" s="89" t="s">
        <v>347</v>
      </c>
      <c r="B1020" s="88" t="s">
        <v>388</v>
      </c>
      <c r="C1020" s="88" t="s">
        <v>395</v>
      </c>
      <c r="D1020" s="88" t="s">
        <v>344</v>
      </c>
      <c r="E1020" s="87">
        <v>12497525.23</v>
      </c>
      <c r="F1020" s="87">
        <v>3846098</v>
      </c>
      <c r="G1020" s="86">
        <v>3846098</v>
      </c>
    </row>
    <row r="1021" spans="1:7" ht="25.5" outlineLevel="5" x14ac:dyDescent="0.25">
      <c r="A1021" s="93" t="s">
        <v>374</v>
      </c>
      <c r="B1021" s="92" t="s">
        <v>388</v>
      </c>
      <c r="C1021" s="92" t="s">
        <v>373</v>
      </c>
      <c r="D1021" s="92"/>
      <c r="E1021" s="91">
        <v>24000</v>
      </c>
      <c r="F1021" s="91">
        <v>24000</v>
      </c>
      <c r="G1021" s="90">
        <v>24000</v>
      </c>
    </row>
    <row r="1022" spans="1:7" ht="25.5" outlineLevel="6" x14ac:dyDescent="0.25">
      <c r="A1022" s="89" t="s">
        <v>347</v>
      </c>
      <c r="B1022" s="88" t="s">
        <v>388</v>
      </c>
      <c r="C1022" s="88" t="s">
        <v>373</v>
      </c>
      <c r="D1022" s="88" t="s">
        <v>344</v>
      </c>
      <c r="E1022" s="87">
        <v>24000</v>
      </c>
      <c r="F1022" s="87">
        <v>24000</v>
      </c>
      <c r="G1022" s="86">
        <v>24000</v>
      </c>
    </row>
    <row r="1023" spans="1:7" outlineLevel="5" x14ac:dyDescent="0.25">
      <c r="A1023" s="93" t="s">
        <v>394</v>
      </c>
      <c r="B1023" s="92" t="s">
        <v>388</v>
      </c>
      <c r="C1023" s="92" t="s">
        <v>393</v>
      </c>
      <c r="D1023" s="92"/>
      <c r="E1023" s="91">
        <v>11047850</v>
      </c>
      <c r="F1023" s="91">
        <v>8632400</v>
      </c>
      <c r="G1023" s="90">
        <v>8632400</v>
      </c>
    </row>
    <row r="1024" spans="1:7" ht="25.5" outlineLevel="6" x14ac:dyDescent="0.25">
      <c r="A1024" s="89" t="s">
        <v>347</v>
      </c>
      <c r="B1024" s="88" t="s">
        <v>388</v>
      </c>
      <c r="C1024" s="88" t="s">
        <v>393</v>
      </c>
      <c r="D1024" s="88" t="s">
        <v>344</v>
      </c>
      <c r="E1024" s="87">
        <v>11047850</v>
      </c>
      <c r="F1024" s="87">
        <v>8632400</v>
      </c>
      <c r="G1024" s="86">
        <v>8632400</v>
      </c>
    </row>
    <row r="1025" spans="1:7" outlineLevel="3" x14ac:dyDescent="0.25">
      <c r="A1025" s="101" t="s">
        <v>370</v>
      </c>
      <c r="B1025" s="100" t="s">
        <v>388</v>
      </c>
      <c r="C1025" s="100" t="s">
        <v>369</v>
      </c>
      <c r="D1025" s="100"/>
      <c r="E1025" s="99">
        <v>131216919.84999999</v>
      </c>
      <c r="F1025" s="99">
        <v>120789386.73999999</v>
      </c>
      <c r="G1025" s="98">
        <v>122018294.20999999</v>
      </c>
    </row>
    <row r="1026" spans="1:7" outlineLevel="4" x14ac:dyDescent="0.25">
      <c r="A1026" s="97" t="s">
        <v>392</v>
      </c>
      <c r="B1026" s="96" t="s">
        <v>388</v>
      </c>
      <c r="C1026" s="96" t="s">
        <v>391</v>
      </c>
      <c r="D1026" s="96"/>
      <c r="E1026" s="95">
        <v>131216919.84999999</v>
      </c>
      <c r="F1026" s="95">
        <v>120789386.73999999</v>
      </c>
      <c r="G1026" s="94">
        <v>122018294.20999999</v>
      </c>
    </row>
    <row r="1027" spans="1:7" ht="25.5" outlineLevel="5" x14ac:dyDescent="0.25">
      <c r="A1027" s="93" t="s">
        <v>366</v>
      </c>
      <c r="B1027" s="92" t="s">
        <v>388</v>
      </c>
      <c r="C1027" s="92" t="s">
        <v>390</v>
      </c>
      <c r="D1027" s="92"/>
      <c r="E1027" s="91">
        <v>830000</v>
      </c>
      <c r="F1027" s="91">
        <v>0</v>
      </c>
      <c r="G1027" s="90">
        <v>0</v>
      </c>
    </row>
    <row r="1028" spans="1:7" ht="25.5" outlineLevel="6" x14ac:dyDescent="0.25">
      <c r="A1028" s="89" t="s">
        <v>347</v>
      </c>
      <c r="B1028" s="88" t="s">
        <v>388</v>
      </c>
      <c r="C1028" s="88" t="s">
        <v>390</v>
      </c>
      <c r="D1028" s="88" t="s">
        <v>344</v>
      </c>
      <c r="E1028" s="87">
        <v>830000</v>
      </c>
      <c r="F1028" s="87">
        <v>0</v>
      </c>
      <c r="G1028" s="86">
        <v>0</v>
      </c>
    </row>
    <row r="1029" spans="1:7" outlineLevel="5" x14ac:dyDescent="0.25">
      <c r="A1029" s="93" t="s">
        <v>389</v>
      </c>
      <c r="B1029" s="92" t="s">
        <v>388</v>
      </c>
      <c r="C1029" s="92" t="s">
        <v>387</v>
      </c>
      <c r="D1029" s="92"/>
      <c r="E1029" s="91">
        <v>130386919.84999999</v>
      </c>
      <c r="F1029" s="91">
        <v>120789386.73999999</v>
      </c>
      <c r="G1029" s="90">
        <v>122018294.20999999</v>
      </c>
    </row>
    <row r="1030" spans="1:7" ht="25.5" outlineLevel="6" x14ac:dyDescent="0.25">
      <c r="A1030" s="89" t="s">
        <v>347</v>
      </c>
      <c r="B1030" s="88" t="s">
        <v>388</v>
      </c>
      <c r="C1030" s="88" t="s">
        <v>387</v>
      </c>
      <c r="D1030" s="88" t="s">
        <v>344</v>
      </c>
      <c r="E1030" s="87">
        <v>130386919.84999999</v>
      </c>
      <c r="F1030" s="87">
        <v>120789386.73999999</v>
      </c>
      <c r="G1030" s="86">
        <v>122018294.20999999</v>
      </c>
    </row>
    <row r="1031" spans="1:7" outlineLevel="1" x14ac:dyDescent="0.25">
      <c r="A1031" s="109" t="s">
        <v>386</v>
      </c>
      <c r="B1031" s="108" t="s">
        <v>383</v>
      </c>
      <c r="C1031" s="108"/>
      <c r="D1031" s="108"/>
      <c r="E1031" s="107">
        <v>1666666.67</v>
      </c>
      <c r="F1031" s="107">
        <v>0</v>
      </c>
      <c r="G1031" s="106">
        <v>0</v>
      </c>
    </row>
    <row r="1032" spans="1:7" ht="25.5" outlineLevel="2" x14ac:dyDescent="0.25">
      <c r="A1032" s="105" t="s">
        <v>380</v>
      </c>
      <c r="B1032" s="104" t="s">
        <v>383</v>
      </c>
      <c r="C1032" s="104" t="s">
        <v>379</v>
      </c>
      <c r="D1032" s="104"/>
      <c r="E1032" s="103">
        <v>1666666.67</v>
      </c>
      <c r="F1032" s="103">
        <v>0</v>
      </c>
      <c r="G1032" s="102">
        <v>0</v>
      </c>
    </row>
    <row r="1033" spans="1:7" outlineLevel="3" x14ac:dyDescent="0.25">
      <c r="A1033" s="101" t="s">
        <v>378</v>
      </c>
      <c r="B1033" s="100" t="s">
        <v>383</v>
      </c>
      <c r="C1033" s="100" t="s">
        <v>377</v>
      </c>
      <c r="D1033" s="100"/>
      <c r="E1033" s="99">
        <v>1666666.67</v>
      </c>
      <c r="F1033" s="99">
        <v>0</v>
      </c>
      <c r="G1033" s="98">
        <v>0</v>
      </c>
    </row>
    <row r="1034" spans="1:7" ht="25.5" outlineLevel="4" x14ac:dyDescent="0.25">
      <c r="A1034" s="97" t="s">
        <v>376</v>
      </c>
      <c r="B1034" s="96" t="s">
        <v>383</v>
      </c>
      <c r="C1034" s="96" t="s">
        <v>375</v>
      </c>
      <c r="D1034" s="96"/>
      <c r="E1034" s="95">
        <v>1666666.67</v>
      </c>
      <c r="F1034" s="95">
        <v>0</v>
      </c>
      <c r="G1034" s="94">
        <v>0</v>
      </c>
    </row>
    <row r="1035" spans="1:7" outlineLevel="5" x14ac:dyDescent="0.25">
      <c r="A1035" s="93" t="s">
        <v>287</v>
      </c>
      <c r="B1035" s="92" t="s">
        <v>383</v>
      </c>
      <c r="C1035" s="92" t="s">
        <v>385</v>
      </c>
      <c r="D1035" s="92"/>
      <c r="E1035" s="91">
        <v>1000000</v>
      </c>
      <c r="F1035" s="91">
        <v>0</v>
      </c>
      <c r="G1035" s="90">
        <v>0</v>
      </c>
    </row>
    <row r="1036" spans="1:7" ht="25.5" outlineLevel="6" x14ac:dyDescent="0.25">
      <c r="A1036" s="89" t="s">
        <v>347</v>
      </c>
      <c r="B1036" s="88" t="s">
        <v>383</v>
      </c>
      <c r="C1036" s="88" t="s">
        <v>385</v>
      </c>
      <c r="D1036" s="88" t="s">
        <v>344</v>
      </c>
      <c r="E1036" s="87">
        <v>1000000</v>
      </c>
      <c r="F1036" s="87">
        <v>0</v>
      </c>
      <c r="G1036" s="86">
        <v>0</v>
      </c>
    </row>
    <row r="1037" spans="1:7" outlineLevel="5" x14ac:dyDescent="0.25">
      <c r="A1037" s="93" t="s">
        <v>384</v>
      </c>
      <c r="B1037" s="92" t="s">
        <v>383</v>
      </c>
      <c r="C1037" s="92" t="s">
        <v>382</v>
      </c>
      <c r="D1037" s="92"/>
      <c r="E1037" s="91">
        <v>666666.67000000004</v>
      </c>
      <c r="F1037" s="91">
        <v>0</v>
      </c>
      <c r="G1037" s="90">
        <v>0</v>
      </c>
    </row>
    <row r="1038" spans="1:7" ht="25.5" outlineLevel="6" x14ac:dyDescent="0.25">
      <c r="A1038" s="89" t="s">
        <v>347</v>
      </c>
      <c r="B1038" s="88" t="s">
        <v>383</v>
      </c>
      <c r="C1038" s="88" t="s">
        <v>382</v>
      </c>
      <c r="D1038" s="88" t="s">
        <v>344</v>
      </c>
      <c r="E1038" s="87">
        <v>666666.67000000004</v>
      </c>
      <c r="F1038" s="87">
        <v>0</v>
      </c>
      <c r="G1038" s="86">
        <v>0</v>
      </c>
    </row>
    <row r="1039" spans="1:7" outlineLevel="1" x14ac:dyDescent="0.25">
      <c r="A1039" s="109" t="s">
        <v>381</v>
      </c>
      <c r="B1039" s="108" t="s">
        <v>353</v>
      </c>
      <c r="C1039" s="108"/>
      <c r="D1039" s="108"/>
      <c r="E1039" s="107">
        <v>63093793.890000001</v>
      </c>
      <c r="F1039" s="107">
        <v>53960460.549999997</v>
      </c>
      <c r="G1039" s="106">
        <v>55989292.030000001</v>
      </c>
    </row>
    <row r="1040" spans="1:7" ht="25.5" outlineLevel="2" x14ac:dyDescent="0.25">
      <c r="A1040" s="105" t="s">
        <v>380</v>
      </c>
      <c r="B1040" s="104" t="s">
        <v>353</v>
      </c>
      <c r="C1040" s="104" t="s">
        <v>379</v>
      </c>
      <c r="D1040" s="104"/>
      <c r="E1040" s="103">
        <v>63093793.890000001</v>
      </c>
      <c r="F1040" s="103">
        <v>53960460.549999997</v>
      </c>
      <c r="G1040" s="102">
        <v>55989292.030000001</v>
      </c>
    </row>
    <row r="1041" spans="1:7" outlineLevel="3" x14ac:dyDescent="0.25">
      <c r="A1041" s="101" t="s">
        <v>378</v>
      </c>
      <c r="B1041" s="100" t="s">
        <v>353</v>
      </c>
      <c r="C1041" s="100" t="s">
        <v>377</v>
      </c>
      <c r="D1041" s="100"/>
      <c r="E1041" s="99">
        <v>1523986</v>
      </c>
      <c r="F1041" s="99">
        <v>1434736</v>
      </c>
      <c r="G1041" s="98">
        <v>1434736</v>
      </c>
    </row>
    <row r="1042" spans="1:7" ht="25.5" outlineLevel="4" x14ac:dyDescent="0.25">
      <c r="A1042" s="97" t="s">
        <v>376</v>
      </c>
      <c r="B1042" s="96" t="s">
        <v>353</v>
      </c>
      <c r="C1042" s="96" t="s">
        <v>375</v>
      </c>
      <c r="D1042" s="96"/>
      <c r="E1042" s="95">
        <v>1523986</v>
      </c>
      <c r="F1042" s="95">
        <v>1434736</v>
      </c>
      <c r="G1042" s="94">
        <v>1434736</v>
      </c>
    </row>
    <row r="1043" spans="1:7" ht="25.5" outlineLevel="5" x14ac:dyDescent="0.25">
      <c r="A1043" s="93" t="s">
        <v>374</v>
      </c>
      <c r="B1043" s="92" t="s">
        <v>353</v>
      </c>
      <c r="C1043" s="92" t="s">
        <v>373</v>
      </c>
      <c r="D1043" s="92"/>
      <c r="E1043" s="91">
        <v>1434736</v>
      </c>
      <c r="F1043" s="91">
        <v>1434736</v>
      </c>
      <c r="G1043" s="90">
        <v>1434736</v>
      </c>
    </row>
    <row r="1044" spans="1:7" ht="25.5" outlineLevel="6" x14ac:dyDescent="0.25">
      <c r="A1044" s="89" t="s">
        <v>347</v>
      </c>
      <c r="B1044" s="88" t="s">
        <v>353</v>
      </c>
      <c r="C1044" s="88" t="s">
        <v>373</v>
      </c>
      <c r="D1044" s="88" t="s">
        <v>344</v>
      </c>
      <c r="E1044" s="87">
        <v>1434736</v>
      </c>
      <c r="F1044" s="87">
        <v>1434736</v>
      </c>
      <c r="G1044" s="86">
        <v>1434736</v>
      </c>
    </row>
    <row r="1045" spans="1:7" ht="25.5" outlineLevel="5" x14ac:dyDescent="0.25">
      <c r="A1045" s="93" t="s">
        <v>372</v>
      </c>
      <c r="B1045" s="92" t="s">
        <v>353</v>
      </c>
      <c r="C1045" s="92" t="s">
        <v>371</v>
      </c>
      <c r="D1045" s="92"/>
      <c r="E1045" s="91">
        <v>89250</v>
      </c>
      <c r="F1045" s="91">
        <v>0</v>
      </c>
      <c r="G1045" s="90">
        <v>0</v>
      </c>
    </row>
    <row r="1046" spans="1:7" ht="25.5" outlineLevel="6" x14ac:dyDescent="0.25">
      <c r="A1046" s="89" t="s">
        <v>347</v>
      </c>
      <c r="B1046" s="88" t="s">
        <v>353</v>
      </c>
      <c r="C1046" s="88" t="s">
        <v>371</v>
      </c>
      <c r="D1046" s="88" t="s">
        <v>344</v>
      </c>
      <c r="E1046" s="87">
        <v>89250</v>
      </c>
      <c r="F1046" s="87">
        <v>0</v>
      </c>
      <c r="G1046" s="86">
        <v>0</v>
      </c>
    </row>
    <row r="1047" spans="1:7" outlineLevel="3" x14ac:dyDescent="0.25">
      <c r="A1047" s="101" t="s">
        <v>370</v>
      </c>
      <c r="B1047" s="100" t="s">
        <v>353</v>
      </c>
      <c r="C1047" s="100" t="s">
        <v>369</v>
      </c>
      <c r="D1047" s="100"/>
      <c r="E1047" s="99">
        <v>61569807.890000001</v>
      </c>
      <c r="F1047" s="99">
        <v>52525724.549999997</v>
      </c>
      <c r="G1047" s="98">
        <v>54554556.030000001</v>
      </c>
    </row>
    <row r="1048" spans="1:7" outlineLevel="4" x14ac:dyDescent="0.25">
      <c r="A1048" s="97" t="s">
        <v>368</v>
      </c>
      <c r="B1048" s="96" t="s">
        <v>353</v>
      </c>
      <c r="C1048" s="96" t="s">
        <v>367</v>
      </c>
      <c r="D1048" s="96"/>
      <c r="E1048" s="95">
        <v>47542762.890000001</v>
      </c>
      <c r="F1048" s="95">
        <v>49165346.219999999</v>
      </c>
      <c r="G1048" s="94">
        <v>51194177.700000003</v>
      </c>
    </row>
    <row r="1049" spans="1:7" ht="25.5" outlineLevel="5" x14ac:dyDescent="0.25">
      <c r="A1049" s="93" t="s">
        <v>366</v>
      </c>
      <c r="B1049" s="92" t="s">
        <v>353</v>
      </c>
      <c r="C1049" s="92" t="s">
        <v>365</v>
      </c>
      <c r="D1049" s="92"/>
      <c r="E1049" s="91">
        <v>570000</v>
      </c>
      <c r="F1049" s="91">
        <v>0</v>
      </c>
      <c r="G1049" s="90">
        <v>0</v>
      </c>
    </row>
    <row r="1050" spans="1:7" ht="25.5" outlineLevel="6" x14ac:dyDescent="0.25">
      <c r="A1050" s="89" t="s">
        <v>347</v>
      </c>
      <c r="B1050" s="88" t="s">
        <v>353</v>
      </c>
      <c r="C1050" s="88" t="s">
        <v>365</v>
      </c>
      <c r="D1050" s="88" t="s">
        <v>344</v>
      </c>
      <c r="E1050" s="87">
        <v>570000</v>
      </c>
      <c r="F1050" s="87">
        <v>0</v>
      </c>
      <c r="G1050" s="86">
        <v>0</v>
      </c>
    </row>
    <row r="1051" spans="1:7" outlineLevel="5" x14ac:dyDescent="0.25">
      <c r="A1051" s="93" t="s">
        <v>364</v>
      </c>
      <c r="B1051" s="92" t="s">
        <v>353</v>
      </c>
      <c r="C1051" s="92" t="s">
        <v>363</v>
      </c>
      <c r="D1051" s="92"/>
      <c r="E1051" s="91">
        <v>46972762.890000001</v>
      </c>
      <c r="F1051" s="91">
        <v>49165346.219999999</v>
      </c>
      <c r="G1051" s="90">
        <v>51194177.700000003</v>
      </c>
    </row>
    <row r="1052" spans="1:7" ht="25.5" outlineLevel="6" x14ac:dyDescent="0.25">
      <c r="A1052" s="89" t="s">
        <v>347</v>
      </c>
      <c r="B1052" s="88" t="s">
        <v>353</v>
      </c>
      <c r="C1052" s="88" t="s">
        <v>363</v>
      </c>
      <c r="D1052" s="88" t="s">
        <v>344</v>
      </c>
      <c r="E1052" s="87">
        <v>46972762.890000001</v>
      </c>
      <c r="F1052" s="87">
        <v>49165346.219999999</v>
      </c>
      <c r="G1052" s="86">
        <v>51194177.700000003</v>
      </c>
    </row>
    <row r="1053" spans="1:7" ht="25.5" outlineLevel="4" x14ac:dyDescent="0.25">
      <c r="A1053" s="97" t="s">
        <v>362</v>
      </c>
      <c r="B1053" s="96" t="s">
        <v>353</v>
      </c>
      <c r="C1053" s="96" t="s">
        <v>361</v>
      </c>
      <c r="D1053" s="96"/>
      <c r="E1053" s="95">
        <v>10666666.67</v>
      </c>
      <c r="F1053" s="95">
        <v>0</v>
      </c>
      <c r="G1053" s="94">
        <v>0</v>
      </c>
    </row>
    <row r="1054" spans="1:7" ht="38.25" outlineLevel="5" x14ac:dyDescent="0.25">
      <c r="A1054" s="93" t="s">
        <v>356</v>
      </c>
      <c r="B1054" s="92" t="s">
        <v>353</v>
      </c>
      <c r="C1054" s="92" t="s">
        <v>360</v>
      </c>
      <c r="D1054" s="92"/>
      <c r="E1054" s="91">
        <v>6400000</v>
      </c>
      <c r="F1054" s="91">
        <v>0</v>
      </c>
      <c r="G1054" s="90">
        <v>0</v>
      </c>
    </row>
    <row r="1055" spans="1:7" ht="25.5" outlineLevel="6" x14ac:dyDescent="0.25">
      <c r="A1055" s="89" t="s">
        <v>347</v>
      </c>
      <c r="B1055" s="88" t="s">
        <v>353</v>
      </c>
      <c r="C1055" s="88" t="s">
        <v>360</v>
      </c>
      <c r="D1055" s="88" t="s">
        <v>344</v>
      </c>
      <c r="E1055" s="87">
        <v>6400000</v>
      </c>
      <c r="F1055" s="87">
        <v>0</v>
      </c>
      <c r="G1055" s="86">
        <v>0</v>
      </c>
    </row>
    <row r="1056" spans="1:7" ht="38.25" outlineLevel="5" x14ac:dyDescent="0.25">
      <c r="A1056" s="93" t="s">
        <v>354</v>
      </c>
      <c r="B1056" s="92" t="s">
        <v>353</v>
      </c>
      <c r="C1056" s="92" t="s">
        <v>359</v>
      </c>
      <c r="D1056" s="92"/>
      <c r="E1056" s="91">
        <v>4266666.67</v>
      </c>
      <c r="F1056" s="91">
        <v>0</v>
      </c>
      <c r="G1056" s="90">
        <v>0</v>
      </c>
    </row>
    <row r="1057" spans="1:7" ht="25.5" outlineLevel="6" x14ac:dyDescent="0.25">
      <c r="A1057" s="89" t="s">
        <v>347</v>
      </c>
      <c r="B1057" s="88" t="s">
        <v>353</v>
      </c>
      <c r="C1057" s="88" t="s">
        <v>359</v>
      </c>
      <c r="D1057" s="88" t="s">
        <v>344</v>
      </c>
      <c r="E1057" s="87">
        <v>4266666.67</v>
      </c>
      <c r="F1057" s="87">
        <v>0</v>
      </c>
      <c r="G1057" s="86">
        <v>0</v>
      </c>
    </row>
    <row r="1058" spans="1:7" ht="38.25" outlineLevel="4" x14ac:dyDescent="0.25">
      <c r="A1058" s="97" t="s">
        <v>358</v>
      </c>
      <c r="B1058" s="96" t="s">
        <v>353</v>
      </c>
      <c r="C1058" s="96" t="s">
        <v>357</v>
      </c>
      <c r="D1058" s="96"/>
      <c r="E1058" s="95">
        <v>3360378.33</v>
      </c>
      <c r="F1058" s="95">
        <v>3360378.33</v>
      </c>
      <c r="G1058" s="94">
        <v>3360378.33</v>
      </c>
    </row>
    <row r="1059" spans="1:7" ht="38.25" outlineLevel="5" x14ac:dyDescent="0.25">
      <c r="A1059" s="93" t="s">
        <v>356</v>
      </c>
      <c r="B1059" s="92" t="s">
        <v>353</v>
      </c>
      <c r="C1059" s="92" t="s">
        <v>355</v>
      </c>
      <c r="D1059" s="92"/>
      <c r="E1059" s="91">
        <v>2016227</v>
      </c>
      <c r="F1059" s="91">
        <v>2016227</v>
      </c>
      <c r="G1059" s="90">
        <v>2016227</v>
      </c>
    </row>
    <row r="1060" spans="1:7" ht="25.5" outlineLevel="6" x14ac:dyDescent="0.25">
      <c r="A1060" s="89" t="s">
        <v>347</v>
      </c>
      <c r="B1060" s="88" t="s">
        <v>353</v>
      </c>
      <c r="C1060" s="88" t="s">
        <v>355</v>
      </c>
      <c r="D1060" s="88" t="s">
        <v>344</v>
      </c>
      <c r="E1060" s="87">
        <v>2016227</v>
      </c>
      <c r="F1060" s="87">
        <v>2016227</v>
      </c>
      <c r="G1060" s="86">
        <v>2016227</v>
      </c>
    </row>
    <row r="1061" spans="1:7" ht="38.25" outlineLevel="5" x14ac:dyDescent="0.25">
      <c r="A1061" s="93" t="s">
        <v>354</v>
      </c>
      <c r="B1061" s="92" t="s">
        <v>353</v>
      </c>
      <c r="C1061" s="92" t="s">
        <v>352</v>
      </c>
      <c r="D1061" s="92"/>
      <c r="E1061" s="91">
        <v>1344151.33</v>
      </c>
      <c r="F1061" s="91">
        <v>1344151.33</v>
      </c>
      <c r="G1061" s="90">
        <v>1344151.33</v>
      </c>
    </row>
    <row r="1062" spans="1:7" ht="25.5" outlineLevel="6" x14ac:dyDescent="0.25">
      <c r="A1062" s="89" t="s">
        <v>347</v>
      </c>
      <c r="B1062" s="88" t="s">
        <v>353</v>
      </c>
      <c r="C1062" s="88" t="s">
        <v>352</v>
      </c>
      <c r="D1062" s="88" t="s">
        <v>344</v>
      </c>
      <c r="E1062" s="87">
        <v>1344151.33</v>
      </c>
      <c r="F1062" s="87">
        <v>1344151.33</v>
      </c>
      <c r="G1062" s="86">
        <v>1344151.33</v>
      </c>
    </row>
    <row r="1063" spans="1:7" outlineLevel="1" x14ac:dyDescent="0.25">
      <c r="A1063" s="109" t="s">
        <v>351</v>
      </c>
      <c r="B1063" s="108" t="s">
        <v>346</v>
      </c>
      <c r="C1063" s="108"/>
      <c r="D1063" s="108"/>
      <c r="E1063" s="107">
        <v>182280</v>
      </c>
      <c r="F1063" s="107">
        <v>0</v>
      </c>
      <c r="G1063" s="106">
        <v>0</v>
      </c>
    </row>
    <row r="1064" spans="1:7" outlineLevel="2" x14ac:dyDescent="0.25">
      <c r="A1064" s="105" t="s">
        <v>350</v>
      </c>
      <c r="B1064" s="104" t="s">
        <v>346</v>
      </c>
      <c r="C1064" s="104" t="s">
        <v>349</v>
      </c>
      <c r="D1064" s="104"/>
      <c r="E1064" s="103">
        <v>182280</v>
      </c>
      <c r="F1064" s="103">
        <v>0</v>
      </c>
      <c r="G1064" s="102">
        <v>0</v>
      </c>
    </row>
    <row r="1065" spans="1:7" ht="51" outlineLevel="5" x14ac:dyDescent="0.25">
      <c r="A1065" s="93" t="s">
        <v>348</v>
      </c>
      <c r="B1065" s="92" t="s">
        <v>346</v>
      </c>
      <c r="C1065" s="92" t="s">
        <v>345</v>
      </c>
      <c r="D1065" s="92"/>
      <c r="E1065" s="91">
        <v>182280</v>
      </c>
      <c r="F1065" s="91">
        <v>0</v>
      </c>
      <c r="G1065" s="90">
        <v>0</v>
      </c>
    </row>
    <row r="1066" spans="1:7" ht="25.5" outlineLevel="6" x14ac:dyDescent="0.25">
      <c r="A1066" s="89" t="s">
        <v>347</v>
      </c>
      <c r="B1066" s="88" t="s">
        <v>346</v>
      </c>
      <c r="C1066" s="88" t="s">
        <v>345</v>
      </c>
      <c r="D1066" s="88" t="s">
        <v>344</v>
      </c>
      <c r="E1066" s="87">
        <v>182280</v>
      </c>
      <c r="F1066" s="87">
        <v>0</v>
      </c>
      <c r="G1066" s="86">
        <v>0</v>
      </c>
    </row>
    <row r="1067" spans="1:7" ht="15.75" thickBot="1" x14ac:dyDescent="0.3">
      <c r="A1067" s="113" t="s">
        <v>343</v>
      </c>
      <c r="B1067" s="112" t="s">
        <v>342</v>
      </c>
      <c r="C1067" s="112"/>
      <c r="D1067" s="112"/>
      <c r="E1067" s="111">
        <v>3212588.69</v>
      </c>
      <c r="F1067" s="111">
        <v>2400000</v>
      </c>
      <c r="G1067" s="110">
        <v>2400000</v>
      </c>
    </row>
    <row r="1068" spans="1:7" outlineLevel="1" x14ac:dyDescent="0.25">
      <c r="A1068" s="109" t="s">
        <v>341</v>
      </c>
      <c r="B1068" s="108" t="s">
        <v>332</v>
      </c>
      <c r="C1068" s="108"/>
      <c r="D1068" s="108"/>
      <c r="E1068" s="107">
        <v>3212588.69</v>
      </c>
      <c r="F1068" s="107">
        <v>2400000</v>
      </c>
      <c r="G1068" s="106">
        <v>2400000</v>
      </c>
    </row>
    <row r="1069" spans="1:7" ht="25.5" outlineLevel="2" x14ac:dyDescent="0.25">
      <c r="A1069" s="105" t="s">
        <v>340</v>
      </c>
      <c r="B1069" s="104" t="s">
        <v>332</v>
      </c>
      <c r="C1069" s="104" t="s">
        <v>339</v>
      </c>
      <c r="D1069" s="104"/>
      <c r="E1069" s="103">
        <v>3212588.69</v>
      </c>
      <c r="F1069" s="103">
        <v>2400000</v>
      </c>
      <c r="G1069" s="102">
        <v>2400000</v>
      </c>
    </row>
    <row r="1070" spans="1:7" ht="25.5" outlineLevel="3" x14ac:dyDescent="0.25">
      <c r="A1070" s="101" t="s">
        <v>338</v>
      </c>
      <c r="B1070" s="100" t="s">
        <v>332</v>
      </c>
      <c r="C1070" s="100" t="s">
        <v>337</v>
      </c>
      <c r="D1070" s="100"/>
      <c r="E1070" s="99">
        <v>3212588.69</v>
      </c>
      <c r="F1070" s="99">
        <v>2400000</v>
      </c>
      <c r="G1070" s="98">
        <v>2400000</v>
      </c>
    </row>
    <row r="1071" spans="1:7" outlineLevel="4" x14ac:dyDescent="0.25">
      <c r="A1071" s="97" t="s">
        <v>336</v>
      </c>
      <c r="B1071" s="96" t="s">
        <v>332</v>
      </c>
      <c r="C1071" s="96" t="s">
        <v>335</v>
      </c>
      <c r="D1071" s="96"/>
      <c r="E1071" s="95">
        <v>3212588.69</v>
      </c>
      <c r="F1071" s="95">
        <v>2400000</v>
      </c>
      <c r="G1071" s="94">
        <v>2400000</v>
      </c>
    </row>
    <row r="1072" spans="1:7" ht="63.75" outlineLevel="5" x14ac:dyDescent="0.25">
      <c r="A1072" s="93" t="s">
        <v>334</v>
      </c>
      <c r="B1072" s="92" t="s">
        <v>332</v>
      </c>
      <c r="C1072" s="92" t="s">
        <v>331</v>
      </c>
      <c r="D1072" s="92"/>
      <c r="E1072" s="91">
        <v>3212588.69</v>
      </c>
      <c r="F1072" s="91">
        <v>2400000</v>
      </c>
      <c r="G1072" s="90">
        <v>2400000</v>
      </c>
    </row>
    <row r="1073" spans="1:7" outlineLevel="6" x14ac:dyDescent="0.25">
      <c r="A1073" s="89" t="s">
        <v>333</v>
      </c>
      <c r="B1073" s="88" t="s">
        <v>332</v>
      </c>
      <c r="C1073" s="88" t="s">
        <v>331</v>
      </c>
      <c r="D1073" s="88" t="s">
        <v>330</v>
      </c>
      <c r="E1073" s="87">
        <v>3212588.69</v>
      </c>
      <c r="F1073" s="87">
        <v>2400000</v>
      </c>
      <c r="G1073" s="86">
        <v>2400000</v>
      </c>
    </row>
    <row r="1074" spans="1:7" ht="15.75" thickBot="1" x14ac:dyDescent="0.3">
      <c r="A1074" s="113" t="s">
        <v>329</v>
      </c>
      <c r="B1074" s="112" t="s">
        <v>328</v>
      </c>
      <c r="C1074" s="112"/>
      <c r="D1074" s="112"/>
      <c r="E1074" s="111">
        <v>51482577.280000001</v>
      </c>
      <c r="F1074" s="111">
        <v>113205155.66</v>
      </c>
      <c r="G1074" s="110">
        <v>159366097.41</v>
      </c>
    </row>
    <row r="1075" spans="1:7" outlineLevel="1" x14ac:dyDescent="0.25">
      <c r="A1075" s="109" t="s">
        <v>327</v>
      </c>
      <c r="B1075" s="108" t="s">
        <v>316</v>
      </c>
      <c r="C1075" s="108"/>
      <c r="D1075" s="108"/>
      <c r="E1075" s="107">
        <v>51482577.280000001</v>
      </c>
      <c r="F1075" s="107">
        <v>113205155.66</v>
      </c>
      <c r="G1075" s="106">
        <v>159366097.41</v>
      </c>
    </row>
    <row r="1076" spans="1:7" ht="25.5" outlineLevel="2" x14ac:dyDescent="0.25">
      <c r="A1076" s="105" t="s">
        <v>326</v>
      </c>
      <c r="B1076" s="104" t="s">
        <v>316</v>
      </c>
      <c r="C1076" s="104" t="s">
        <v>325</v>
      </c>
      <c r="D1076" s="104"/>
      <c r="E1076" s="103">
        <v>51482577.280000001</v>
      </c>
      <c r="F1076" s="103">
        <v>113205155.66</v>
      </c>
      <c r="G1076" s="102">
        <v>159366097.41</v>
      </c>
    </row>
    <row r="1077" spans="1:7" ht="25.5" outlineLevel="3" x14ac:dyDescent="0.25">
      <c r="A1077" s="101" t="s">
        <v>324</v>
      </c>
      <c r="B1077" s="100" t="s">
        <v>316</v>
      </c>
      <c r="C1077" s="100" t="s">
        <v>323</v>
      </c>
      <c r="D1077" s="100"/>
      <c r="E1077" s="99">
        <v>51482577.280000001</v>
      </c>
      <c r="F1077" s="99">
        <v>113205155.66</v>
      </c>
      <c r="G1077" s="98">
        <v>159366097.41</v>
      </c>
    </row>
    <row r="1078" spans="1:7" outlineLevel="4" x14ac:dyDescent="0.25">
      <c r="A1078" s="97" t="s">
        <v>322</v>
      </c>
      <c r="B1078" s="96" t="s">
        <v>316</v>
      </c>
      <c r="C1078" s="96" t="s">
        <v>321</v>
      </c>
      <c r="D1078" s="96"/>
      <c r="E1078" s="95">
        <v>51482577.280000001</v>
      </c>
      <c r="F1078" s="95">
        <v>113205155.66</v>
      </c>
      <c r="G1078" s="94">
        <v>159366097.41</v>
      </c>
    </row>
    <row r="1079" spans="1:7" outlineLevel="5" x14ac:dyDescent="0.25">
      <c r="A1079" s="93" t="s">
        <v>320</v>
      </c>
      <c r="B1079" s="92" t="s">
        <v>316</v>
      </c>
      <c r="C1079" s="92" t="s">
        <v>319</v>
      </c>
      <c r="D1079" s="92"/>
      <c r="E1079" s="91">
        <v>51341808.43</v>
      </c>
      <c r="F1079" s="91">
        <v>112933840.90000001</v>
      </c>
      <c r="G1079" s="90">
        <v>159133552.81999999</v>
      </c>
    </row>
    <row r="1080" spans="1:7" outlineLevel="6" x14ac:dyDescent="0.25">
      <c r="A1080" s="89" t="s">
        <v>317</v>
      </c>
      <c r="B1080" s="88" t="s">
        <v>316</v>
      </c>
      <c r="C1080" s="88" t="s">
        <v>319</v>
      </c>
      <c r="D1080" s="88" t="s">
        <v>314</v>
      </c>
      <c r="E1080" s="87">
        <v>51341808.43</v>
      </c>
      <c r="F1080" s="87">
        <v>112933840.90000001</v>
      </c>
      <c r="G1080" s="86">
        <v>159133552.81999999</v>
      </c>
    </row>
    <row r="1081" spans="1:7" outlineLevel="5" x14ac:dyDescent="0.25">
      <c r="A1081" s="93" t="s">
        <v>318</v>
      </c>
      <c r="B1081" s="92" t="s">
        <v>316</v>
      </c>
      <c r="C1081" s="92" t="s">
        <v>315</v>
      </c>
      <c r="D1081" s="92"/>
      <c r="E1081" s="91">
        <v>140768.85</v>
      </c>
      <c r="F1081" s="91">
        <v>271314.76</v>
      </c>
      <c r="G1081" s="90">
        <v>232544.59</v>
      </c>
    </row>
    <row r="1082" spans="1:7" ht="15.75" outlineLevel="6" thickBot="1" x14ac:dyDescent="0.3">
      <c r="A1082" s="89" t="s">
        <v>317</v>
      </c>
      <c r="B1082" s="88" t="s">
        <v>316</v>
      </c>
      <c r="C1082" s="88" t="s">
        <v>315</v>
      </c>
      <c r="D1082" s="88" t="s">
        <v>314</v>
      </c>
      <c r="E1082" s="87">
        <v>140768.85</v>
      </c>
      <c r="F1082" s="87">
        <v>271314.76</v>
      </c>
      <c r="G1082" s="86">
        <v>232544.59</v>
      </c>
    </row>
    <row r="1083" spans="1:7" ht="15.75" thickBot="1" x14ac:dyDescent="0.3">
      <c r="A1083" s="85" t="s">
        <v>313</v>
      </c>
      <c r="B1083" s="84"/>
      <c r="C1083" s="84"/>
      <c r="D1083" s="84"/>
      <c r="E1083" s="83">
        <v>4169638614.3800001</v>
      </c>
      <c r="F1083" s="83">
        <v>3276564067.77</v>
      </c>
      <c r="G1083" s="82">
        <v>3263340593.9400001</v>
      </c>
    </row>
    <row r="1084" spans="1:7" x14ac:dyDescent="0.25">
      <c r="A1084" s="81"/>
      <c r="B1084" s="81"/>
      <c r="C1084" s="81"/>
      <c r="D1084" s="81"/>
      <c r="E1084" s="81"/>
      <c r="F1084" s="81"/>
      <c r="G1084" s="81"/>
    </row>
    <row r="1085" spans="1:7" x14ac:dyDescent="0.25">
      <c r="A1085" s="80"/>
      <c r="B1085" s="79"/>
      <c r="C1085" s="79"/>
      <c r="D1085" s="79"/>
      <c r="E1085" s="79"/>
      <c r="F1085" s="79"/>
      <c r="G1085" s="79"/>
    </row>
  </sheetData>
  <mergeCells count="8">
    <mergeCell ref="A7:G7"/>
    <mergeCell ref="A8:G8"/>
    <mergeCell ref="A9:G9"/>
    <mergeCell ref="A1085:G1085"/>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0"/>
  <sheetViews>
    <sheetView showGridLines="0" view="pageBreakPreview" zoomScale="75" zoomScaleNormal="100" zoomScaleSheetLayoutView="75" workbookViewId="0">
      <selection activeCell="N1145" sqref="N1145"/>
    </sheetView>
  </sheetViews>
  <sheetFormatPr defaultRowHeight="15" outlineLevelRow="7" x14ac:dyDescent="0.25"/>
  <cols>
    <col min="1" max="1" width="95.7109375" style="78" customWidth="1"/>
    <col min="2" max="2" width="9.85546875" style="78" customWidth="1"/>
    <col min="3" max="3" width="9.7109375" style="78" customWidth="1"/>
    <col min="4" max="4" width="11.7109375" style="78" customWidth="1"/>
    <col min="5" max="5" width="8.7109375" style="78" customWidth="1"/>
    <col min="6" max="8" width="17.7109375" style="78" customWidth="1"/>
    <col min="9" max="16384" width="9.140625" style="78"/>
  </cols>
  <sheetData>
    <row r="1" spans="1:8" x14ac:dyDescent="0.25">
      <c r="A1" s="124" t="s">
        <v>1313</v>
      </c>
      <c r="B1" s="124"/>
      <c r="C1" s="124"/>
      <c r="D1" s="124"/>
      <c r="E1" s="124"/>
      <c r="F1" s="124"/>
      <c r="G1" s="124"/>
      <c r="H1" s="124"/>
    </row>
    <row r="2" spans="1:8" x14ac:dyDescent="0.25">
      <c r="A2" s="124" t="s">
        <v>1312</v>
      </c>
      <c r="B2" s="124"/>
      <c r="C2" s="124"/>
      <c r="D2" s="124"/>
      <c r="E2" s="124"/>
      <c r="F2" s="124"/>
      <c r="G2" s="124"/>
      <c r="H2" s="124"/>
    </row>
    <row r="3" spans="1:8" x14ac:dyDescent="0.25">
      <c r="A3" s="124" t="s">
        <v>1294</v>
      </c>
      <c r="B3" s="124"/>
      <c r="C3" s="124"/>
      <c r="D3" s="124"/>
      <c r="E3" s="124"/>
      <c r="F3" s="124"/>
      <c r="G3" s="124"/>
      <c r="H3" s="124"/>
    </row>
    <row r="4" spans="1:8" x14ac:dyDescent="0.25">
      <c r="A4" s="124" t="s">
        <v>1293</v>
      </c>
      <c r="B4" s="124"/>
      <c r="C4" s="124"/>
      <c r="D4" s="124"/>
      <c r="E4" s="124"/>
      <c r="F4" s="124"/>
      <c r="G4" s="124"/>
      <c r="H4" s="124"/>
    </row>
    <row r="7" spans="1:8" ht="15.95" customHeight="1" x14ac:dyDescent="0.25">
      <c r="A7" s="123" t="s">
        <v>1311</v>
      </c>
      <c r="B7" s="122"/>
      <c r="C7" s="122"/>
      <c r="D7" s="122"/>
      <c r="E7" s="122"/>
      <c r="F7" s="122"/>
      <c r="G7" s="122"/>
      <c r="H7" s="122"/>
    </row>
    <row r="8" spans="1:8" ht="15.95" customHeight="1" x14ac:dyDescent="0.25">
      <c r="A8" s="123"/>
      <c r="B8" s="122"/>
      <c r="C8" s="122"/>
      <c r="D8" s="122"/>
      <c r="E8" s="122"/>
      <c r="F8" s="122"/>
      <c r="G8" s="122"/>
      <c r="H8" s="122"/>
    </row>
    <row r="9" spans="1:8" ht="15.2" customHeight="1" x14ac:dyDescent="0.25">
      <c r="A9" s="121" t="s">
        <v>1291</v>
      </c>
      <c r="B9" s="120"/>
      <c r="C9" s="120"/>
      <c r="D9" s="120"/>
      <c r="E9" s="120"/>
      <c r="F9" s="120"/>
      <c r="G9" s="120"/>
      <c r="H9" s="120"/>
    </row>
    <row r="10" spans="1:8" ht="63.75" x14ac:dyDescent="0.25">
      <c r="A10" s="119" t="s">
        <v>1290</v>
      </c>
      <c r="B10" s="118" t="s">
        <v>1310</v>
      </c>
      <c r="C10" s="118" t="s">
        <v>1289</v>
      </c>
      <c r="D10" s="118" t="s">
        <v>1288</v>
      </c>
      <c r="E10" s="118" t="s">
        <v>1287</v>
      </c>
      <c r="F10" s="118" t="s">
        <v>1286</v>
      </c>
      <c r="G10" s="118" t="s">
        <v>1285</v>
      </c>
      <c r="H10" s="117" t="s">
        <v>1284</v>
      </c>
    </row>
    <row r="11" spans="1:8" x14ac:dyDescent="0.25">
      <c r="A11" s="116" t="s">
        <v>1283</v>
      </c>
      <c r="B11" s="115" t="s">
        <v>1282</v>
      </c>
      <c r="C11" s="115" t="s">
        <v>1281</v>
      </c>
      <c r="D11" s="115" t="s">
        <v>1280</v>
      </c>
      <c r="E11" s="115" t="s">
        <v>1279</v>
      </c>
      <c r="F11" s="115" t="s">
        <v>1278</v>
      </c>
      <c r="G11" s="115" t="s">
        <v>1277</v>
      </c>
      <c r="H11" s="114" t="s">
        <v>1309</v>
      </c>
    </row>
    <row r="12" spans="1:8" ht="30.75" thickBot="1" x14ac:dyDescent="0.3">
      <c r="A12" s="113" t="s">
        <v>1308</v>
      </c>
      <c r="B12" s="112" t="s">
        <v>1307</v>
      </c>
      <c r="C12" s="112"/>
      <c r="D12" s="112"/>
      <c r="E12" s="112"/>
      <c r="F12" s="111">
        <v>8720847.2899999991</v>
      </c>
      <c r="G12" s="111">
        <v>7298665.8799999999</v>
      </c>
      <c r="H12" s="110">
        <v>7591015.8799999999</v>
      </c>
    </row>
    <row r="13" spans="1:8" outlineLevel="1" x14ac:dyDescent="0.25">
      <c r="A13" s="109" t="s">
        <v>1276</v>
      </c>
      <c r="B13" s="108" t="s">
        <v>1307</v>
      </c>
      <c r="C13" s="108" t="s">
        <v>1275</v>
      </c>
      <c r="D13" s="108"/>
      <c r="E13" s="108"/>
      <c r="F13" s="107">
        <v>8163402.1299999999</v>
      </c>
      <c r="G13" s="107">
        <v>6786946.7199999997</v>
      </c>
      <c r="H13" s="106">
        <v>7079296.7199999997</v>
      </c>
    </row>
    <row r="14" spans="1:8" ht="25.5" outlineLevel="2" x14ac:dyDescent="0.25">
      <c r="A14" s="105" t="s">
        <v>1274</v>
      </c>
      <c r="B14" s="104" t="s">
        <v>1307</v>
      </c>
      <c r="C14" s="104" t="s">
        <v>1269</v>
      </c>
      <c r="D14" s="104"/>
      <c r="E14" s="104"/>
      <c r="F14" s="103">
        <v>4970207.72</v>
      </c>
      <c r="G14" s="103">
        <v>4015076.63</v>
      </c>
      <c r="H14" s="102">
        <v>4157426.63</v>
      </c>
    </row>
    <row r="15" spans="1:8" ht="25.5" outlineLevel="3" x14ac:dyDescent="0.25">
      <c r="A15" s="101" t="s">
        <v>524</v>
      </c>
      <c r="B15" s="100" t="s">
        <v>1307</v>
      </c>
      <c r="C15" s="100" t="s">
        <v>1269</v>
      </c>
      <c r="D15" s="100" t="s">
        <v>523</v>
      </c>
      <c r="E15" s="100"/>
      <c r="F15" s="99">
        <v>4970207.72</v>
      </c>
      <c r="G15" s="99">
        <v>4015076.63</v>
      </c>
      <c r="H15" s="98">
        <v>4157426.63</v>
      </c>
    </row>
    <row r="16" spans="1:8" ht="25.5" outlineLevel="6" x14ac:dyDescent="0.25">
      <c r="A16" s="89" t="s">
        <v>1273</v>
      </c>
      <c r="B16" s="88" t="s">
        <v>1307</v>
      </c>
      <c r="C16" s="88" t="s">
        <v>1269</v>
      </c>
      <c r="D16" s="88" t="s">
        <v>1272</v>
      </c>
      <c r="E16" s="88"/>
      <c r="F16" s="87">
        <v>4607618.05</v>
      </c>
      <c r="G16" s="87">
        <v>3771403.29</v>
      </c>
      <c r="H16" s="86">
        <v>3793753.29</v>
      </c>
    </row>
    <row r="17" spans="1:8" ht="38.25" outlineLevel="7" x14ac:dyDescent="0.25">
      <c r="A17" s="128" t="s">
        <v>506</v>
      </c>
      <c r="B17" s="127" t="s">
        <v>1307</v>
      </c>
      <c r="C17" s="127" t="s">
        <v>1269</v>
      </c>
      <c r="D17" s="127" t="s">
        <v>1272</v>
      </c>
      <c r="E17" s="127" t="s">
        <v>505</v>
      </c>
      <c r="F17" s="126">
        <v>4607618.05</v>
      </c>
      <c r="G17" s="126">
        <v>3771403.29</v>
      </c>
      <c r="H17" s="125">
        <v>3793753.29</v>
      </c>
    </row>
    <row r="18" spans="1:8" ht="25.5" outlineLevel="6" x14ac:dyDescent="0.25">
      <c r="A18" s="89" t="s">
        <v>1271</v>
      </c>
      <c r="B18" s="88" t="s">
        <v>1307</v>
      </c>
      <c r="C18" s="88" t="s">
        <v>1269</v>
      </c>
      <c r="D18" s="88" t="s">
        <v>1270</v>
      </c>
      <c r="E18" s="88"/>
      <c r="F18" s="87">
        <v>243673.34</v>
      </c>
      <c r="G18" s="87">
        <v>243673.34</v>
      </c>
      <c r="H18" s="86">
        <v>243673.34</v>
      </c>
    </row>
    <row r="19" spans="1:8" ht="38.25" outlineLevel="7" x14ac:dyDescent="0.25">
      <c r="A19" s="128" t="s">
        <v>506</v>
      </c>
      <c r="B19" s="127" t="s">
        <v>1307</v>
      </c>
      <c r="C19" s="127" t="s">
        <v>1269</v>
      </c>
      <c r="D19" s="127" t="s">
        <v>1270</v>
      </c>
      <c r="E19" s="127" t="s">
        <v>505</v>
      </c>
      <c r="F19" s="126">
        <v>93600</v>
      </c>
      <c r="G19" s="126">
        <v>93600</v>
      </c>
      <c r="H19" s="125">
        <v>93600</v>
      </c>
    </row>
    <row r="20" spans="1:8" outlineLevel="7" x14ac:dyDescent="0.25">
      <c r="A20" s="128" t="s">
        <v>411</v>
      </c>
      <c r="B20" s="127" t="s">
        <v>1307</v>
      </c>
      <c r="C20" s="127" t="s">
        <v>1269</v>
      </c>
      <c r="D20" s="127" t="s">
        <v>1270</v>
      </c>
      <c r="E20" s="127" t="s">
        <v>408</v>
      </c>
      <c r="F20" s="126">
        <v>150073.34</v>
      </c>
      <c r="G20" s="126">
        <v>150073.34</v>
      </c>
      <c r="H20" s="125">
        <v>150073.34</v>
      </c>
    </row>
    <row r="21" spans="1:8" ht="25.5" outlineLevel="6" x14ac:dyDescent="0.25">
      <c r="A21" s="89" t="s">
        <v>366</v>
      </c>
      <c r="B21" s="88" t="s">
        <v>1307</v>
      </c>
      <c r="C21" s="88" t="s">
        <v>1269</v>
      </c>
      <c r="D21" s="88" t="s">
        <v>1264</v>
      </c>
      <c r="E21" s="88"/>
      <c r="F21" s="87">
        <v>118916.33</v>
      </c>
      <c r="G21" s="87">
        <v>0</v>
      </c>
      <c r="H21" s="86">
        <v>120000</v>
      </c>
    </row>
    <row r="22" spans="1:8" ht="38.25" outlineLevel="7" x14ac:dyDescent="0.25">
      <c r="A22" s="128" t="s">
        <v>506</v>
      </c>
      <c r="B22" s="127" t="s">
        <v>1307</v>
      </c>
      <c r="C22" s="127" t="s">
        <v>1269</v>
      </c>
      <c r="D22" s="127" t="s">
        <v>1264</v>
      </c>
      <c r="E22" s="127" t="s">
        <v>505</v>
      </c>
      <c r="F22" s="126">
        <v>118916.33</v>
      </c>
      <c r="G22" s="126">
        <v>0</v>
      </c>
      <c r="H22" s="125">
        <v>120000</v>
      </c>
    </row>
    <row r="23" spans="1:8" ht="25.5" outlineLevel="2" x14ac:dyDescent="0.25">
      <c r="A23" s="105" t="s">
        <v>1268</v>
      </c>
      <c r="B23" s="104" t="s">
        <v>1307</v>
      </c>
      <c r="C23" s="104" t="s">
        <v>1265</v>
      </c>
      <c r="D23" s="104"/>
      <c r="E23" s="104"/>
      <c r="F23" s="103">
        <v>3193194.41</v>
      </c>
      <c r="G23" s="103">
        <v>2771870.09</v>
      </c>
      <c r="H23" s="102">
        <v>2921870.09</v>
      </c>
    </row>
    <row r="24" spans="1:8" ht="25.5" outlineLevel="3" x14ac:dyDescent="0.25">
      <c r="A24" s="101" t="s">
        <v>524</v>
      </c>
      <c r="B24" s="100" t="s">
        <v>1307</v>
      </c>
      <c r="C24" s="100" t="s">
        <v>1265</v>
      </c>
      <c r="D24" s="100" t="s">
        <v>523</v>
      </c>
      <c r="E24" s="100"/>
      <c r="F24" s="99">
        <v>3193194.41</v>
      </c>
      <c r="G24" s="99">
        <v>2771870.09</v>
      </c>
      <c r="H24" s="98">
        <v>2921870.09</v>
      </c>
    </row>
    <row r="25" spans="1:8" outlineLevel="6" x14ac:dyDescent="0.25">
      <c r="A25" s="89" t="s">
        <v>1247</v>
      </c>
      <c r="B25" s="88" t="s">
        <v>1307</v>
      </c>
      <c r="C25" s="88" t="s">
        <v>1265</v>
      </c>
      <c r="D25" s="88" t="s">
        <v>1267</v>
      </c>
      <c r="E25" s="88"/>
      <c r="F25" s="87">
        <v>2897102.07</v>
      </c>
      <c r="G25" s="87">
        <v>2627823.42</v>
      </c>
      <c r="H25" s="86">
        <v>2627823.42</v>
      </c>
    </row>
    <row r="26" spans="1:8" ht="38.25" outlineLevel="7" x14ac:dyDescent="0.25">
      <c r="A26" s="128" t="s">
        <v>506</v>
      </c>
      <c r="B26" s="127" t="s">
        <v>1307</v>
      </c>
      <c r="C26" s="127" t="s">
        <v>1265</v>
      </c>
      <c r="D26" s="127" t="s">
        <v>1267</v>
      </c>
      <c r="E26" s="127" t="s">
        <v>505</v>
      </c>
      <c r="F26" s="126">
        <v>2897102.07</v>
      </c>
      <c r="G26" s="126">
        <v>2627823.42</v>
      </c>
      <c r="H26" s="125">
        <v>2627823.42</v>
      </c>
    </row>
    <row r="27" spans="1:8" outlineLevel="6" x14ac:dyDescent="0.25">
      <c r="A27" s="89" t="s">
        <v>677</v>
      </c>
      <c r="B27" s="88" t="s">
        <v>1307</v>
      </c>
      <c r="C27" s="88" t="s">
        <v>1265</v>
      </c>
      <c r="D27" s="88" t="s">
        <v>1266</v>
      </c>
      <c r="E27" s="88"/>
      <c r="F27" s="87">
        <v>144046.67000000001</v>
      </c>
      <c r="G27" s="87">
        <v>144046.67000000001</v>
      </c>
      <c r="H27" s="86">
        <v>144046.67000000001</v>
      </c>
    </row>
    <row r="28" spans="1:8" outlineLevel="7" x14ac:dyDescent="0.25">
      <c r="A28" s="128" t="s">
        <v>411</v>
      </c>
      <c r="B28" s="127" t="s">
        <v>1307</v>
      </c>
      <c r="C28" s="127" t="s">
        <v>1265</v>
      </c>
      <c r="D28" s="127" t="s">
        <v>1266</v>
      </c>
      <c r="E28" s="127" t="s">
        <v>408</v>
      </c>
      <c r="F28" s="126">
        <v>144046.67000000001</v>
      </c>
      <c r="G28" s="126">
        <v>144046.67000000001</v>
      </c>
      <c r="H28" s="125">
        <v>144046.67000000001</v>
      </c>
    </row>
    <row r="29" spans="1:8" ht="25.5" outlineLevel="6" x14ac:dyDescent="0.25">
      <c r="A29" s="89" t="s">
        <v>366</v>
      </c>
      <c r="B29" s="88" t="s">
        <v>1307</v>
      </c>
      <c r="C29" s="88" t="s">
        <v>1265</v>
      </c>
      <c r="D29" s="88" t="s">
        <v>1264</v>
      </c>
      <c r="E29" s="88"/>
      <c r="F29" s="87">
        <v>152045.67000000001</v>
      </c>
      <c r="G29" s="87">
        <v>0</v>
      </c>
      <c r="H29" s="86">
        <v>150000</v>
      </c>
    </row>
    <row r="30" spans="1:8" ht="38.25" outlineLevel="7" x14ac:dyDescent="0.25">
      <c r="A30" s="128" t="s">
        <v>506</v>
      </c>
      <c r="B30" s="127" t="s">
        <v>1307</v>
      </c>
      <c r="C30" s="127" t="s">
        <v>1265</v>
      </c>
      <c r="D30" s="127" t="s">
        <v>1264</v>
      </c>
      <c r="E30" s="127" t="s">
        <v>505</v>
      </c>
      <c r="F30" s="126">
        <v>152045.67000000001</v>
      </c>
      <c r="G30" s="126">
        <v>0</v>
      </c>
      <c r="H30" s="125">
        <v>150000</v>
      </c>
    </row>
    <row r="31" spans="1:8" outlineLevel="1" x14ac:dyDescent="0.25">
      <c r="A31" s="109" t="s">
        <v>1124</v>
      </c>
      <c r="B31" s="108" t="s">
        <v>1307</v>
      </c>
      <c r="C31" s="108" t="s">
        <v>1123</v>
      </c>
      <c r="D31" s="108"/>
      <c r="E31" s="108"/>
      <c r="F31" s="107">
        <v>38548</v>
      </c>
      <c r="G31" s="107">
        <v>38548</v>
      </c>
      <c r="H31" s="106">
        <v>38548</v>
      </c>
    </row>
    <row r="32" spans="1:8" outlineLevel="2" x14ac:dyDescent="0.25">
      <c r="A32" s="105" t="s">
        <v>1076</v>
      </c>
      <c r="B32" s="104" t="s">
        <v>1307</v>
      </c>
      <c r="C32" s="104" t="s">
        <v>1072</v>
      </c>
      <c r="D32" s="104"/>
      <c r="E32" s="104"/>
      <c r="F32" s="103">
        <v>38548</v>
      </c>
      <c r="G32" s="103">
        <v>38548</v>
      </c>
      <c r="H32" s="102">
        <v>38548</v>
      </c>
    </row>
    <row r="33" spans="1:8" ht="25.5" outlineLevel="3" x14ac:dyDescent="0.25">
      <c r="A33" s="101" t="s">
        <v>524</v>
      </c>
      <c r="B33" s="100" t="s">
        <v>1307</v>
      </c>
      <c r="C33" s="100" t="s">
        <v>1072</v>
      </c>
      <c r="D33" s="100" t="s">
        <v>523</v>
      </c>
      <c r="E33" s="100"/>
      <c r="F33" s="99">
        <v>38548</v>
      </c>
      <c r="G33" s="99">
        <v>38548</v>
      </c>
      <c r="H33" s="98">
        <v>38548</v>
      </c>
    </row>
    <row r="34" spans="1:8" ht="25.5" outlineLevel="6" x14ac:dyDescent="0.25">
      <c r="A34" s="89" t="s">
        <v>1075</v>
      </c>
      <c r="B34" s="88" t="s">
        <v>1307</v>
      </c>
      <c r="C34" s="88" t="s">
        <v>1072</v>
      </c>
      <c r="D34" s="88" t="s">
        <v>1074</v>
      </c>
      <c r="E34" s="88"/>
      <c r="F34" s="87">
        <v>23128.799999999999</v>
      </c>
      <c r="G34" s="87">
        <v>23128.799999999999</v>
      </c>
      <c r="H34" s="86">
        <v>23128.799999999999</v>
      </c>
    </row>
    <row r="35" spans="1:8" outlineLevel="7" x14ac:dyDescent="0.25">
      <c r="A35" s="128" t="s">
        <v>411</v>
      </c>
      <c r="B35" s="127" t="s">
        <v>1307</v>
      </c>
      <c r="C35" s="127" t="s">
        <v>1072</v>
      </c>
      <c r="D35" s="127" t="s">
        <v>1074</v>
      </c>
      <c r="E35" s="127" t="s">
        <v>408</v>
      </c>
      <c r="F35" s="126">
        <v>23128.799999999999</v>
      </c>
      <c r="G35" s="126">
        <v>23128.799999999999</v>
      </c>
      <c r="H35" s="125">
        <v>23128.799999999999</v>
      </c>
    </row>
    <row r="36" spans="1:8" ht="25.5" outlineLevel="6" x14ac:dyDescent="0.25">
      <c r="A36" s="89" t="s">
        <v>1073</v>
      </c>
      <c r="B36" s="88" t="s">
        <v>1307</v>
      </c>
      <c r="C36" s="88" t="s">
        <v>1072</v>
      </c>
      <c r="D36" s="88" t="s">
        <v>1071</v>
      </c>
      <c r="E36" s="88"/>
      <c r="F36" s="87">
        <v>15419.2</v>
      </c>
      <c r="G36" s="87">
        <v>15419.2</v>
      </c>
      <c r="H36" s="86">
        <v>15419.2</v>
      </c>
    </row>
    <row r="37" spans="1:8" outlineLevel="7" x14ac:dyDescent="0.25">
      <c r="A37" s="128" t="s">
        <v>411</v>
      </c>
      <c r="B37" s="127" t="s">
        <v>1307</v>
      </c>
      <c r="C37" s="127" t="s">
        <v>1072</v>
      </c>
      <c r="D37" s="127" t="s">
        <v>1071</v>
      </c>
      <c r="E37" s="127" t="s">
        <v>408</v>
      </c>
      <c r="F37" s="126">
        <v>15419.2</v>
      </c>
      <c r="G37" s="126">
        <v>15419.2</v>
      </c>
      <c r="H37" s="125">
        <v>15419.2</v>
      </c>
    </row>
    <row r="38" spans="1:8" outlineLevel="1" x14ac:dyDescent="0.25">
      <c r="A38" s="109" t="s">
        <v>528</v>
      </c>
      <c r="B38" s="108" t="s">
        <v>1307</v>
      </c>
      <c r="C38" s="108" t="s">
        <v>527</v>
      </c>
      <c r="D38" s="108"/>
      <c r="E38" s="108"/>
      <c r="F38" s="107">
        <v>518897.16</v>
      </c>
      <c r="G38" s="107">
        <v>473171.16</v>
      </c>
      <c r="H38" s="106">
        <v>473171.16</v>
      </c>
    </row>
    <row r="39" spans="1:8" outlineLevel="2" x14ac:dyDescent="0.25">
      <c r="A39" s="105" t="s">
        <v>526</v>
      </c>
      <c r="B39" s="104" t="s">
        <v>1307</v>
      </c>
      <c r="C39" s="104" t="s">
        <v>521</v>
      </c>
      <c r="D39" s="104"/>
      <c r="E39" s="104"/>
      <c r="F39" s="103">
        <v>518897.16</v>
      </c>
      <c r="G39" s="103">
        <v>473171.16</v>
      </c>
      <c r="H39" s="102">
        <v>473171.16</v>
      </c>
    </row>
    <row r="40" spans="1:8" ht="25.5" outlineLevel="3" x14ac:dyDescent="0.25">
      <c r="A40" s="101" t="s">
        <v>524</v>
      </c>
      <c r="B40" s="100" t="s">
        <v>1307</v>
      </c>
      <c r="C40" s="100" t="s">
        <v>521</v>
      </c>
      <c r="D40" s="100" t="s">
        <v>523</v>
      </c>
      <c r="E40" s="100"/>
      <c r="F40" s="99">
        <v>518897.16</v>
      </c>
      <c r="G40" s="99">
        <v>473171.16</v>
      </c>
      <c r="H40" s="98">
        <v>473171.16</v>
      </c>
    </row>
    <row r="41" spans="1:8" outlineLevel="6" x14ac:dyDescent="0.25">
      <c r="A41" s="89" t="s">
        <v>522</v>
      </c>
      <c r="B41" s="88" t="s">
        <v>1307</v>
      </c>
      <c r="C41" s="88" t="s">
        <v>521</v>
      </c>
      <c r="D41" s="88" t="s">
        <v>520</v>
      </c>
      <c r="E41" s="88"/>
      <c r="F41" s="87">
        <v>518897.16</v>
      </c>
      <c r="G41" s="87">
        <v>473171.16</v>
      </c>
      <c r="H41" s="86">
        <v>473171.16</v>
      </c>
    </row>
    <row r="42" spans="1:8" outlineLevel="7" x14ac:dyDescent="0.25">
      <c r="A42" s="128" t="s">
        <v>431</v>
      </c>
      <c r="B42" s="127" t="s">
        <v>1307</v>
      </c>
      <c r="C42" s="127" t="s">
        <v>521</v>
      </c>
      <c r="D42" s="127" t="s">
        <v>520</v>
      </c>
      <c r="E42" s="127" t="s">
        <v>429</v>
      </c>
      <c r="F42" s="126">
        <v>518897.16</v>
      </c>
      <c r="G42" s="126">
        <v>473171.16</v>
      </c>
      <c r="H42" s="125">
        <v>473171.16</v>
      </c>
    </row>
    <row r="43" spans="1:8" ht="30.75" thickBot="1" x14ac:dyDescent="0.3">
      <c r="A43" s="113" t="s">
        <v>1306</v>
      </c>
      <c r="B43" s="112" t="s">
        <v>1305</v>
      </c>
      <c r="C43" s="112"/>
      <c r="D43" s="112"/>
      <c r="E43" s="112"/>
      <c r="F43" s="111">
        <v>1925319498.9100001</v>
      </c>
      <c r="G43" s="111">
        <v>1098098803.76</v>
      </c>
      <c r="H43" s="110">
        <v>999994905.49000001</v>
      </c>
    </row>
    <row r="44" spans="1:8" outlineLevel="1" x14ac:dyDescent="0.25">
      <c r="A44" s="109" t="s">
        <v>1276</v>
      </c>
      <c r="B44" s="108" t="s">
        <v>1305</v>
      </c>
      <c r="C44" s="108" t="s">
        <v>1275</v>
      </c>
      <c r="D44" s="108"/>
      <c r="E44" s="108"/>
      <c r="F44" s="107">
        <v>533858094.89999998</v>
      </c>
      <c r="G44" s="107">
        <v>524010205.44999999</v>
      </c>
      <c r="H44" s="106">
        <v>515720825.13</v>
      </c>
    </row>
    <row r="45" spans="1:8" ht="25.5" outlineLevel="2" x14ac:dyDescent="0.25">
      <c r="A45" s="105" t="s">
        <v>1263</v>
      </c>
      <c r="B45" s="104" t="s">
        <v>1305</v>
      </c>
      <c r="C45" s="104" t="s">
        <v>1256</v>
      </c>
      <c r="D45" s="104"/>
      <c r="E45" s="104"/>
      <c r="F45" s="103">
        <v>95019914.810000002</v>
      </c>
      <c r="G45" s="103">
        <v>81541796.319999993</v>
      </c>
      <c r="H45" s="102">
        <v>81546162.819999993</v>
      </c>
    </row>
    <row r="46" spans="1:8" ht="25.5" outlineLevel="3" x14ac:dyDescent="0.25">
      <c r="A46" s="101" t="s">
        <v>340</v>
      </c>
      <c r="B46" s="100" t="s">
        <v>1305</v>
      </c>
      <c r="C46" s="100" t="s">
        <v>1256</v>
      </c>
      <c r="D46" s="100" t="s">
        <v>339</v>
      </c>
      <c r="E46" s="100"/>
      <c r="F46" s="99">
        <v>95019914.810000002</v>
      </c>
      <c r="G46" s="99">
        <v>81541796.319999993</v>
      </c>
      <c r="H46" s="98">
        <v>81546162.819999993</v>
      </c>
    </row>
    <row r="47" spans="1:8" ht="25.5" outlineLevel="4" x14ac:dyDescent="0.25">
      <c r="A47" s="97" t="s">
        <v>338</v>
      </c>
      <c r="B47" s="96" t="s">
        <v>1305</v>
      </c>
      <c r="C47" s="96" t="s">
        <v>1256</v>
      </c>
      <c r="D47" s="96" t="s">
        <v>337</v>
      </c>
      <c r="E47" s="96"/>
      <c r="F47" s="95">
        <v>95019914.810000002</v>
      </c>
      <c r="G47" s="95">
        <v>81541796.319999993</v>
      </c>
      <c r="H47" s="94">
        <v>81546162.819999993</v>
      </c>
    </row>
    <row r="48" spans="1:8" ht="25.5" outlineLevel="5" x14ac:dyDescent="0.25">
      <c r="A48" s="93" t="s">
        <v>708</v>
      </c>
      <c r="B48" s="92" t="s">
        <v>1305</v>
      </c>
      <c r="C48" s="92" t="s">
        <v>1256</v>
      </c>
      <c r="D48" s="92" t="s">
        <v>707</v>
      </c>
      <c r="E48" s="92"/>
      <c r="F48" s="91">
        <v>95019914.810000002</v>
      </c>
      <c r="G48" s="91">
        <v>81541796.319999993</v>
      </c>
      <c r="H48" s="90">
        <v>81546162.819999993</v>
      </c>
    </row>
    <row r="49" spans="1:8" ht="25.5" outlineLevel="6" x14ac:dyDescent="0.25">
      <c r="A49" s="89" t="s">
        <v>1262</v>
      </c>
      <c r="B49" s="88" t="s">
        <v>1305</v>
      </c>
      <c r="C49" s="88" t="s">
        <v>1256</v>
      </c>
      <c r="D49" s="88" t="s">
        <v>1261</v>
      </c>
      <c r="E49" s="88"/>
      <c r="F49" s="87">
        <v>4484124.5999999996</v>
      </c>
      <c r="G49" s="87">
        <v>2892252.97</v>
      </c>
      <c r="H49" s="86">
        <v>2892252.97</v>
      </c>
    </row>
    <row r="50" spans="1:8" ht="38.25" outlineLevel="7" x14ac:dyDescent="0.25">
      <c r="A50" s="128" t="s">
        <v>506</v>
      </c>
      <c r="B50" s="127" t="s">
        <v>1305</v>
      </c>
      <c r="C50" s="127" t="s">
        <v>1256</v>
      </c>
      <c r="D50" s="127" t="s">
        <v>1261</v>
      </c>
      <c r="E50" s="127" t="s">
        <v>505</v>
      </c>
      <c r="F50" s="126">
        <v>4484124.5999999996</v>
      </c>
      <c r="G50" s="126">
        <v>2892252.97</v>
      </c>
      <c r="H50" s="125">
        <v>2892252.97</v>
      </c>
    </row>
    <row r="51" spans="1:8" ht="25.5" outlineLevel="6" x14ac:dyDescent="0.25">
      <c r="A51" s="89" t="s">
        <v>1260</v>
      </c>
      <c r="B51" s="88" t="s">
        <v>1305</v>
      </c>
      <c r="C51" s="88" t="s">
        <v>1256</v>
      </c>
      <c r="D51" s="88" t="s">
        <v>1259</v>
      </c>
      <c r="E51" s="88"/>
      <c r="F51" s="87">
        <v>680540</v>
      </c>
      <c r="G51" s="87">
        <v>561340</v>
      </c>
      <c r="H51" s="86">
        <v>561340</v>
      </c>
    </row>
    <row r="52" spans="1:8" ht="38.25" outlineLevel="7" x14ac:dyDescent="0.25">
      <c r="A52" s="128" t="s">
        <v>506</v>
      </c>
      <c r="B52" s="127" t="s">
        <v>1305</v>
      </c>
      <c r="C52" s="127" t="s">
        <v>1256</v>
      </c>
      <c r="D52" s="127" t="s">
        <v>1259</v>
      </c>
      <c r="E52" s="127" t="s">
        <v>505</v>
      </c>
      <c r="F52" s="126">
        <v>192700</v>
      </c>
      <c r="G52" s="126">
        <v>73500</v>
      </c>
      <c r="H52" s="125">
        <v>73500</v>
      </c>
    </row>
    <row r="53" spans="1:8" outlineLevel="7" x14ac:dyDescent="0.25">
      <c r="A53" s="128" t="s">
        <v>411</v>
      </c>
      <c r="B53" s="127" t="s">
        <v>1305</v>
      </c>
      <c r="C53" s="127" t="s">
        <v>1256</v>
      </c>
      <c r="D53" s="127" t="s">
        <v>1259</v>
      </c>
      <c r="E53" s="127" t="s">
        <v>408</v>
      </c>
      <c r="F53" s="126">
        <v>487840</v>
      </c>
      <c r="G53" s="126">
        <v>487840</v>
      </c>
      <c r="H53" s="125">
        <v>487840</v>
      </c>
    </row>
    <row r="54" spans="1:8" outlineLevel="6" x14ac:dyDescent="0.25">
      <c r="A54" s="89" t="s">
        <v>1247</v>
      </c>
      <c r="B54" s="88" t="s">
        <v>1305</v>
      </c>
      <c r="C54" s="88" t="s">
        <v>1256</v>
      </c>
      <c r="D54" s="88" t="s">
        <v>1258</v>
      </c>
      <c r="E54" s="88"/>
      <c r="F54" s="87">
        <v>83686612.790000007</v>
      </c>
      <c r="G54" s="87">
        <v>75124821.620000005</v>
      </c>
      <c r="H54" s="86">
        <v>75124821.620000005</v>
      </c>
    </row>
    <row r="55" spans="1:8" ht="38.25" outlineLevel="7" x14ac:dyDescent="0.25">
      <c r="A55" s="128" t="s">
        <v>506</v>
      </c>
      <c r="B55" s="127" t="s">
        <v>1305</v>
      </c>
      <c r="C55" s="127" t="s">
        <v>1256</v>
      </c>
      <c r="D55" s="127" t="s">
        <v>1258</v>
      </c>
      <c r="E55" s="127" t="s">
        <v>505</v>
      </c>
      <c r="F55" s="126">
        <v>83686612.790000007</v>
      </c>
      <c r="G55" s="126">
        <v>75124821.620000005</v>
      </c>
      <c r="H55" s="125">
        <v>75124821.620000005</v>
      </c>
    </row>
    <row r="56" spans="1:8" outlineLevel="6" x14ac:dyDescent="0.25">
      <c r="A56" s="89" t="s">
        <v>677</v>
      </c>
      <c r="B56" s="88" t="s">
        <v>1305</v>
      </c>
      <c r="C56" s="88" t="s">
        <v>1256</v>
      </c>
      <c r="D56" s="88" t="s">
        <v>706</v>
      </c>
      <c r="E56" s="88"/>
      <c r="F56" s="87">
        <v>4762399.8499999996</v>
      </c>
      <c r="G56" s="87">
        <v>1963381.73</v>
      </c>
      <c r="H56" s="86">
        <v>1967748.23</v>
      </c>
    </row>
    <row r="57" spans="1:8" ht="38.25" outlineLevel="7" x14ac:dyDescent="0.25">
      <c r="A57" s="128" t="s">
        <v>506</v>
      </c>
      <c r="B57" s="127" t="s">
        <v>1305</v>
      </c>
      <c r="C57" s="127" t="s">
        <v>1256</v>
      </c>
      <c r="D57" s="127" t="s">
        <v>706</v>
      </c>
      <c r="E57" s="127" t="s">
        <v>505</v>
      </c>
      <c r="F57" s="126">
        <v>802044</v>
      </c>
      <c r="G57" s="126">
        <v>135796.32999999999</v>
      </c>
      <c r="H57" s="125">
        <v>135796.32999999999</v>
      </c>
    </row>
    <row r="58" spans="1:8" outlineLevel="7" x14ac:dyDescent="0.25">
      <c r="A58" s="128" t="s">
        <v>411</v>
      </c>
      <c r="B58" s="127" t="s">
        <v>1305</v>
      </c>
      <c r="C58" s="127" t="s">
        <v>1256</v>
      </c>
      <c r="D58" s="127" t="s">
        <v>706</v>
      </c>
      <c r="E58" s="127" t="s">
        <v>408</v>
      </c>
      <c r="F58" s="126">
        <v>3960355.85</v>
      </c>
      <c r="G58" s="126">
        <v>1827585.4</v>
      </c>
      <c r="H58" s="125">
        <v>1831951.9</v>
      </c>
    </row>
    <row r="59" spans="1:8" ht="51" outlineLevel="6" x14ac:dyDescent="0.25">
      <c r="A59" s="89" t="s">
        <v>1245</v>
      </c>
      <c r="B59" s="88" t="s">
        <v>1305</v>
      </c>
      <c r="C59" s="88" t="s">
        <v>1256</v>
      </c>
      <c r="D59" s="88" t="s">
        <v>1257</v>
      </c>
      <c r="E59" s="88"/>
      <c r="F59" s="87">
        <v>406237.57</v>
      </c>
      <c r="G59" s="87">
        <v>0</v>
      </c>
      <c r="H59" s="86">
        <v>0</v>
      </c>
    </row>
    <row r="60" spans="1:8" ht="38.25" outlineLevel="7" x14ac:dyDescent="0.25">
      <c r="A60" s="128" t="s">
        <v>506</v>
      </c>
      <c r="B60" s="127" t="s">
        <v>1305</v>
      </c>
      <c r="C60" s="127" t="s">
        <v>1256</v>
      </c>
      <c r="D60" s="127" t="s">
        <v>1257</v>
      </c>
      <c r="E60" s="127" t="s">
        <v>505</v>
      </c>
      <c r="F60" s="126">
        <v>406237.57</v>
      </c>
      <c r="G60" s="126">
        <v>0</v>
      </c>
      <c r="H60" s="125">
        <v>0</v>
      </c>
    </row>
    <row r="61" spans="1:8" ht="25.5" outlineLevel="6" x14ac:dyDescent="0.25">
      <c r="A61" s="89" t="s">
        <v>366</v>
      </c>
      <c r="B61" s="88" t="s">
        <v>1305</v>
      </c>
      <c r="C61" s="88" t="s">
        <v>1256</v>
      </c>
      <c r="D61" s="88" t="s">
        <v>1255</v>
      </c>
      <c r="E61" s="88"/>
      <c r="F61" s="87">
        <v>1000000</v>
      </c>
      <c r="G61" s="87">
        <v>1000000</v>
      </c>
      <c r="H61" s="86">
        <v>1000000</v>
      </c>
    </row>
    <row r="62" spans="1:8" ht="38.25" outlineLevel="7" x14ac:dyDescent="0.25">
      <c r="A62" s="128" t="s">
        <v>506</v>
      </c>
      <c r="B62" s="127" t="s">
        <v>1305</v>
      </c>
      <c r="C62" s="127" t="s">
        <v>1256</v>
      </c>
      <c r="D62" s="127" t="s">
        <v>1255</v>
      </c>
      <c r="E62" s="127" t="s">
        <v>505</v>
      </c>
      <c r="F62" s="126">
        <v>1000000</v>
      </c>
      <c r="G62" s="126">
        <v>1000000</v>
      </c>
      <c r="H62" s="125">
        <v>1000000</v>
      </c>
    </row>
    <row r="63" spans="1:8" outlineLevel="2" x14ac:dyDescent="0.25">
      <c r="A63" s="105" t="s">
        <v>1254</v>
      </c>
      <c r="B63" s="104" t="s">
        <v>1305</v>
      </c>
      <c r="C63" s="104" t="s">
        <v>1252</v>
      </c>
      <c r="D63" s="104"/>
      <c r="E63" s="104"/>
      <c r="F63" s="103">
        <v>4747.76</v>
      </c>
      <c r="G63" s="103">
        <v>4966.41</v>
      </c>
      <c r="H63" s="102">
        <v>32207.06</v>
      </c>
    </row>
    <row r="64" spans="1:8" ht="25.5" outlineLevel="3" x14ac:dyDescent="0.25">
      <c r="A64" s="101" t="s">
        <v>340</v>
      </c>
      <c r="B64" s="100" t="s">
        <v>1305</v>
      </c>
      <c r="C64" s="100" t="s">
        <v>1252</v>
      </c>
      <c r="D64" s="100" t="s">
        <v>339</v>
      </c>
      <c r="E64" s="100"/>
      <c r="F64" s="99">
        <v>4747.76</v>
      </c>
      <c r="G64" s="99">
        <v>4966.41</v>
      </c>
      <c r="H64" s="98">
        <v>32207.06</v>
      </c>
    </row>
    <row r="65" spans="1:8" ht="25.5" outlineLevel="4" x14ac:dyDescent="0.25">
      <c r="A65" s="97" t="s">
        <v>338</v>
      </c>
      <c r="B65" s="96" t="s">
        <v>1305</v>
      </c>
      <c r="C65" s="96" t="s">
        <v>1252</v>
      </c>
      <c r="D65" s="96" t="s">
        <v>337</v>
      </c>
      <c r="E65" s="96"/>
      <c r="F65" s="95">
        <v>4747.76</v>
      </c>
      <c r="G65" s="95">
        <v>4966.41</v>
      </c>
      <c r="H65" s="94">
        <v>32207.06</v>
      </c>
    </row>
    <row r="66" spans="1:8" ht="25.5" outlineLevel="5" x14ac:dyDescent="0.25">
      <c r="A66" s="93" t="s">
        <v>708</v>
      </c>
      <c r="B66" s="92" t="s">
        <v>1305</v>
      </c>
      <c r="C66" s="92" t="s">
        <v>1252</v>
      </c>
      <c r="D66" s="92" t="s">
        <v>707</v>
      </c>
      <c r="E66" s="92"/>
      <c r="F66" s="91">
        <v>4747.76</v>
      </c>
      <c r="G66" s="91">
        <v>4966.41</v>
      </c>
      <c r="H66" s="90">
        <v>32207.06</v>
      </c>
    </row>
    <row r="67" spans="1:8" ht="25.5" outlineLevel="6" x14ac:dyDescent="0.25">
      <c r="A67" s="89" t="s">
        <v>1253</v>
      </c>
      <c r="B67" s="88" t="s">
        <v>1305</v>
      </c>
      <c r="C67" s="88" t="s">
        <v>1252</v>
      </c>
      <c r="D67" s="88" t="s">
        <v>1251</v>
      </c>
      <c r="E67" s="88"/>
      <c r="F67" s="87">
        <v>4747.76</v>
      </c>
      <c r="G67" s="87">
        <v>4966.41</v>
      </c>
      <c r="H67" s="86">
        <v>32207.06</v>
      </c>
    </row>
    <row r="68" spans="1:8" outlineLevel="7" x14ac:dyDescent="0.25">
      <c r="A68" s="128" t="s">
        <v>411</v>
      </c>
      <c r="B68" s="127" t="s">
        <v>1305</v>
      </c>
      <c r="C68" s="127" t="s">
        <v>1252</v>
      </c>
      <c r="D68" s="127" t="s">
        <v>1251</v>
      </c>
      <c r="E68" s="127" t="s">
        <v>408</v>
      </c>
      <c r="F68" s="126">
        <v>4747.76</v>
      </c>
      <c r="G68" s="126">
        <v>4966.41</v>
      </c>
      <c r="H68" s="125">
        <v>32207.06</v>
      </c>
    </row>
    <row r="69" spans="1:8" outlineLevel="2" x14ac:dyDescent="0.25">
      <c r="A69" s="105" t="s">
        <v>1241</v>
      </c>
      <c r="B69" s="104" t="s">
        <v>1305</v>
      </c>
      <c r="C69" s="104" t="s">
        <v>1239</v>
      </c>
      <c r="D69" s="104"/>
      <c r="E69" s="104"/>
      <c r="F69" s="103">
        <v>532426.9</v>
      </c>
      <c r="G69" s="103">
        <v>0</v>
      </c>
      <c r="H69" s="102">
        <v>0</v>
      </c>
    </row>
    <row r="70" spans="1:8" ht="25.5" outlineLevel="3" x14ac:dyDescent="0.25">
      <c r="A70" s="101" t="s">
        <v>340</v>
      </c>
      <c r="B70" s="100" t="s">
        <v>1305</v>
      </c>
      <c r="C70" s="100" t="s">
        <v>1239</v>
      </c>
      <c r="D70" s="100" t="s">
        <v>339</v>
      </c>
      <c r="E70" s="100"/>
      <c r="F70" s="99">
        <v>532426.9</v>
      </c>
      <c r="G70" s="99">
        <v>0</v>
      </c>
      <c r="H70" s="98">
        <v>0</v>
      </c>
    </row>
    <row r="71" spans="1:8" ht="25.5" outlineLevel="4" x14ac:dyDescent="0.25">
      <c r="A71" s="97" t="s">
        <v>338</v>
      </c>
      <c r="B71" s="96" t="s">
        <v>1305</v>
      </c>
      <c r="C71" s="96" t="s">
        <v>1239</v>
      </c>
      <c r="D71" s="96" t="s">
        <v>337</v>
      </c>
      <c r="E71" s="96"/>
      <c r="F71" s="95">
        <v>532426.9</v>
      </c>
      <c r="G71" s="95">
        <v>0</v>
      </c>
      <c r="H71" s="94">
        <v>0</v>
      </c>
    </row>
    <row r="72" spans="1:8" outlineLevel="5" x14ac:dyDescent="0.25">
      <c r="A72" s="93" t="s">
        <v>336</v>
      </c>
      <c r="B72" s="92" t="s">
        <v>1305</v>
      </c>
      <c r="C72" s="92" t="s">
        <v>1239</v>
      </c>
      <c r="D72" s="92" t="s">
        <v>335</v>
      </c>
      <c r="E72" s="92"/>
      <c r="F72" s="91">
        <v>532426.9</v>
      </c>
      <c r="G72" s="91">
        <v>0</v>
      </c>
      <c r="H72" s="90">
        <v>0</v>
      </c>
    </row>
    <row r="73" spans="1:8" ht="25.5" outlineLevel="6" x14ac:dyDescent="0.25">
      <c r="A73" s="89" t="s">
        <v>1240</v>
      </c>
      <c r="B73" s="88" t="s">
        <v>1305</v>
      </c>
      <c r="C73" s="88" t="s">
        <v>1239</v>
      </c>
      <c r="D73" s="88" t="s">
        <v>1238</v>
      </c>
      <c r="E73" s="88"/>
      <c r="F73" s="87">
        <v>532426.9</v>
      </c>
      <c r="G73" s="87">
        <v>0</v>
      </c>
      <c r="H73" s="86">
        <v>0</v>
      </c>
    </row>
    <row r="74" spans="1:8" outlineLevel="7" x14ac:dyDescent="0.25">
      <c r="A74" s="128" t="s">
        <v>411</v>
      </c>
      <c r="B74" s="127" t="s">
        <v>1305</v>
      </c>
      <c r="C74" s="127" t="s">
        <v>1239</v>
      </c>
      <c r="D74" s="127" t="s">
        <v>1238</v>
      </c>
      <c r="E74" s="127" t="s">
        <v>408</v>
      </c>
      <c r="F74" s="126">
        <v>532426.9</v>
      </c>
      <c r="G74" s="126">
        <v>0</v>
      </c>
      <c r="H74" s="125">
        <v>0</v>
      </c>
    </row>
    <row r="75" spans="1:8" outlineLevel="2" x14ac:dyDescent="0.25">
      <c r="A75" s="105" t="s">
        <v>1237</v>
      </c>
      <c r="B75" s="104" t="s">
        <v>1305</v>
      </c>
      <c r="C75" s="104" t="s">
        <v>1233</v>
      </c>
      <c r="D75" s="104"/>
      <c r="E75" s="104"/>
      <c r="F75" s="103">
        <v>2000000</v>
      </c>
      <c r="G75" s="103">
        <v>2000000</v>
      </c>
      <c r="H75" s="102">
        <v>2000000</v>
      </c>
    </row>
    <row r="76" spans="1:8" ht="25.5" outlineLevel="3" x14ac:dyDescent="0.25">
      <c r="A76" s="101" t="s">
        <v>1236</v>
      </c>
      <c r="B76" s="100" t="s">
        <v>1305</v>
      </c>
      <c r="C76" s="100" t="s">
        <v>1233</v>
      </c>
      <c r="D76" s="100" t="s">
        <v>1235</v>
      </c>
      <c r="E76" s="100"/>
      <c r="F76" s="99">
        <v>2000000</v>
      </c>
      <c r="G76" s="99">
        <v>2000000</v>
      </c>
      <c r="H76" s="98">
        <v>2000000</v>
      </c>
    </row>
    <row r="77" spans="1:8" ht="25.5" outlineLevel="6" x14ac:dyDescent="0.25">
      <c r="A77" s="89" t="s">
        <v>1234</v>
      </c>
      <c r="B77" s="88" t="s">
        <v>1305</v>
      </c>
      <c r="C77" s="88" t="s">
        <v>1233</v>
      </c>
      <c r="D77" s="88" t="s">
        <v>1232</v>
      </c>
      <c r="E77" s="88"/>
      <c r="F77" s="87">
        <v>2000000</v>
      </c>
      <c r="G77" s="87">
        <v>2000000</v>
      </c>
      <c r="H77" s="86">
        <v>2000000</v>
      </c>
    </row>
    <row r="78" spans="1:8" outlineLevel="7" x14ac:dyDescent="0.25">
      <c r="A78" s="128" t="s">
        <v>333</v>
      </c>
      <c r="B78" s="127" t="s">
        <v>1305</v>
      </c>
      <c r="C78" s="127" t="s">
        <v>1233</v>
      </c>
      <c r="D78" s="127" t="s">
        <v>1232</v>
      </c>
      <c r="E78" s="127" t="s">
        <v>330</v>
      </c>
      <c r="F78" s="126">
        <v>2000000</v>
      </c>
      <c r="G78" s="126">
        <v>2000000</v>
      </c>
      <c r="H78" s="125">
        <v>2000000</v>
      </c>
    </row>
    <row r="79" spans="1:8" outlineLevel="2" x14ac:dyDescent="0.25">
      <c r="A79" s="105" t="s">
        <v>1231</v>
      </c>
      <c r="B79" s="104" t="s">
        <v>1305</v>
      </c>
      <c r="C79" s="104" t="s">
        <v>1148</v>
      </c>
      <c r="D79" s="104"/>
      <c r="E79" s="104"/>
      <c r="F79" s="103">
        <v>436301005.43000001</v>
      </c>
      <c r="G79" s="103">
        <v>440463442.72000003</v>
      </c>
      <c r="H79" s="102">
        <v>432142455.25</v>
      </c>
    </row>
    <row r="80" spans="1:8" ht="25.5" outlineLevel="3" x14ac:dyDescent="0.25">
      <c r="A80" s="101" t="s">
        <v>340</v>
      </c>
      <c r="B80" s="100" t="s">
        <v>1305</v>
      </c>
      <c r="C80" s="100" t="s">
        <v>1148</v>
      </c>
      <c r="D80" s="100" t="s">
        <v>339</v>
      </c>
      <c r="E80" s="100"/>
      <c r="F80" s="99">
        <v>426844079.54000002</v>
      </c>
      <c r="G80" s="99">
        <v>438825400.72000003</v>
      </c>
      <c r="H80" s="98">
        <v>430504413.25</v>
      </c>
    </row>
    <row r="81" spans="1:8" ht="25.5" outlineLevel="4" x14ac:dyDescent="0.25">
      <c r="A81" s="97" t="s">
        <v>338</v>
      </c>
      <c r="B81" s="96" t="s">
        <v>1305</v>
      </c>
      <c r="C81" s="96" t="s">
        <v>1148</v>
      </c>
      <c r="D81" s="96" t="s">
        <v>337</v>
      </c>
      <c r="E81" s="96"/>
      <c r="F81" s="95">
        <v>10128056.02</v>
      </c>
      <c r="G81" s="95">
        <v>9829805.6699999999</v>
      </c>
      <c r="H81" s="94">
        <v>9835699.3100000005</v>
      </c>
    </row>
    <row r="82" spans="1:8" ht="25.5" outlineLevel="5" x14ac:dyDescent="0.25">
      <c r="A82" s="93" t="s">
        <v>708</v>
      </c>
      <c r="B82" s="92" t="s">
        <v>1305</v>
      </c>
      <c r="C82" s="92" t="s">
        <v>1148</v>
      </c>
      <c r="D82" s="92" t="s">
        <v>707</v>
      </c>
      <c r="E82" s="92"/>
      <c r="F82" s="91">
        <v>9015150.0700000003</v>
      </c>
      <c r="G82" s="91">
        <v>9018150.0700000003</v>
      </c>
      <c r="H82" s="90">
        <v>9018150.0700000003</v>
      </c>
    </row>
    <row r="83" spans="1:8" ht="38.25" outlineLevel="6" x14ac:dyDescent="0.25">
      <c r="A83" s="89" t="s">
        <v>1229</v>
      </c>
      <c r="B83" s="88" t="s">
        <v>1305</v>
      </c>
      <c r="C83" s="88" t="s">
        <v>1148</v>
      </c>
      <c r="D83" s="88" t="s">
        <v>1228</v>
      </c>
      <c r="E83" s="88"/>
      <c r="F83" s="87">
        <v>42377</v>
      </c>
      <c r="G83" s="87">
        <v>42377</v>
      </c>
      <c r="H83" s="86">
        <v>42377</v>
      </c>
    </row>
    <row r="84" spans="1:8" ht="38.25" outlineLevel="7" x14ac:dyDescent="0.25">
      <c r="A84" s="128" t="s">
        <v>506</v>
      </c>
      <c r="B84" s="127" t="s">
        <v>1305</v>
      </c>
      <c r="C84" s="127" t="s">
        <v>1148</v>
      </c>
      <c r="D84" s="127" t="s">
        <v>1228</v>
      </c>
      <c r="E84" s="127" t="s">
        <v>505</v>
      </c>
      <c r="F84" s="126">
        <v>42377</v>
      </c>
      <c r="G84" s="126">
        <v>42377</v>
      </c>
      <c r="H84" s="125">
        <v>42377</v>
      </c>
    </row>
    <row r="85" spans="1:8" ht="38.25" outlineLevel="6" x14ac:dyDescent="0.25">
      <c r="A85" s="89" t="s">
        <v>476</v>
      </c>
      <c r="B85" s="88" t="s">
        <v>1305</v>
      </c>
      <c r="C85" s="88" t="s">
        <v>1148</v>
      </c>
      <c r="D85" s="88" t="s">
        <v>1227</v>
      </c>
      <c r="E85" s="88"/>
      <c r="F85" s="87">
        <v>42662.07</v>
      </c>
      <c r="G85" s="87">
        <v>42662.07</v>
      </c>
      <c r="H85" s="86">
        <v>42662.07</v>
      </c>
    </row>
    <row r="86" spans="1:8" ht="38.25" outlineLevel="7" x14ac:dyDescent="0.25">
      <c r="A86" s="128" t="s">
        <v>506</v>
      </c>
      <c r="B86" s="127" t="s">
        <v>1305</v>
      </c>
      <c r="C86" s="127" t="s">
        <v>1148</v>
      </c>
      <c r="D86" s="127" t="s">
        <v>1227</v>
      </c>
      <c r="E86" s="127" t="s">
        <v>505</v>
      </c>
      <c r="F86" s="126">
        <v>42662.07</v>
      </c>
      <c r="G86" s="126">
        <v>42662.07</v>
      </c>
      <c r="H86" s="125">
        <v>42662.07</v>
      </c>
    </row>
    <row r="87" spans="1:8" ht="51" outlineLevel="6" x14ac:dyDescent="0.25">
      <c r="A87" s="89" t="s">
        <v>703</v>
      </c>
      <c r="B87" s="88" t="s">
        <v>1305</v>
      </c>
      <c r="C87" s="88" t="s">
        <v>1148</v>
      </c>
      <c r="D87" s="88" t="s">
        <v>702</v>
      </c>
      <c r="E87" s="88"/>
      <c r="F87" s="87">
        <v>4520383</v>
      </c>
      <c r="G87" s="87">
        <v>4520583</v>
      </c>
      <c r="H87" s="86">
        <v>4520583</v>
      </c>
    </row>
    <row r="88" spans="1:8" ht="38.25" outlineLevel="7" x14ac:dyDescent="0.25">
      <c r="A88" s="128" t="s">
        <v>506</v>
      </c>
      <c r="B88" s="127" t="s">
        <v>1305</v>
      </c>
      <c r="C88" s="127" t="s">
        <v>1148</v>
      </c>
      <c r="D88" s="127" t="s">
        <v>702</v>
      </c>
      <c r="E88" s="127" t="s">
        <v>505</v>
      </c>
      <c r="F88" s="126">
        <v>4034010.3</v>
      </c>
      <c r="G88" s="126">
        <v>4018003.64</v>
      </c>
      <c r="H88" s="125">
        <v>4018003.64</v>
      </c>
    </row>
    <row r="89" spans="1:8" outlineLevel="7" x14ac:dyDescent="0.25">
      <c r="A89" s="128" t="s">
        <v>411</v>
      </c>
      <c r="B89" s="127" t="s">
        <v>1305</v>
      </c>
      <c r="C89" s="127" t="s">
        <v>1148</v>
      </c>
      <c r="D89" s="127" t="s">
        <v>702</v>
      </c>
      <c r="E89" s="127" t="s">
        <v>408</v>
      </c>
      <c r="F89" s="126">
        <v>486372.7</v>
      </c>
      <c r="G89" s="126">
        <v>502579.36</v>
      </c>
      <c r="H89" s="125">
        <v>502579.36</v>
      </c>
    </row>
    <row r="90" spans="1:8" ht="51" outlineLevel="6" x14ac:dyDescent="0.25">
      <c r="A90" s="89" t="s">
        <v>701</v>
      </c>
      <c r="B90" s="88" t="s">
        <v>1305</v>
      </c>
      <c r="C90" s="88" t="s">
        <v>1148</v>
      </c>
      <c r="D90" s="88" t="s">
        <v>700</v>
      </c>
      <c r="E90" s="88"/>
      <c r="F90" s="87">
        <v>1917230</v>
      </c>
      <c r="G90" s="87">
        <v>1917230</v>
      </c>
      <c r="H90" s="86">
        <v>1917230</v>
      </c>
    </row>
    <row r="91" spans="1:8" ht="38.25" outlineLevel="7" x14ac:dyDescent="0.25">
      <c r="A91" s="128" t="s">
        <v>506</v>
      </c>
      <c r="B91" s="127" t="s">
        <v>1305</v>
      </c>
      <c r="C91" s="127" t="s">
        <v>1148</v>
      </c>
      <c r="D91" s="127" t="s">
        <v>700</v>
      </c>
      <c r="E91" s="127" t="s">
        <v>505</v>
      </c>
      <c r="F91" s="126">
        <v>1415405.84</v>
      </c>
      <c r="G91" s="126">
        <v>1265810.32</v>
      </c>
      <c r="H91" s="125">
        <v>1265810.32</v>
      </c>
    </row>
    <row r="92" spans="1:8" outlineLevel="7" x14ac:dyDescent="0.25">
      <c r="A92" s="128" t="s">
        <v>411</v>
      </c>
      <c r="B92" s="127" t="s">
        <v>1305</v>
      </c>
      <c r="C92" s="127" t="s">
        <v>1148</v>
      </c>
      <c r="D92" s="127" t="s">
        <v>700</v>
      </c>
      <c r="E92" s="127" t="s">
        <v>408</v>
      </c>
      <c r="F92" s="126">
        <v>501824.16</v>
      </c>
      <c r="G92" s="126">
        <v>651419.68000000005</v>
      </c>
      <c r="H92" s="125">
        <v>651419.68000000005</v>
      </c>
    </row>
    <row r="93" spans="1:8" ht="51" outlineLevel="6" x14ac:dyDescent="0.25">
      <c r="A93" s="89" t="s">
        <v>1226</v>
      </c>
      <c r="B93" s="88" t="s">
        <v>1305</v>
      </c>
      <c r="C93" s="88" t="s">
        <v>1148</v>
      </c>
      <c r="D93" s="88" t="s">
        <v>1225</v>
      </c>
      <c r="E93" s="88"/>
      <c r="F93" s="87">
        <v>6000</v>
      </c>
      <c r="G93" s="87">
        <v>6000</v>
      </c>
      <c r="H93" s="86">
        <v>6000</v>
      </c>
    </row>
    <row r="94" spans="1:8" outlineLevel="7" x14ac:dyDescent="0.25">
      <c r="A94" s="128" t="s">
        <v>411</v>
      </c>
      <c r="B94" s="127" t="s">
        <v>1305</v>
      </c>
      <c r="C94" s="127" t="s">
        <v>1148</v>
      </c>
      <c r="D94" s="127" t="s">
        <v>1225</v>
      </c>
      <c r="E94" s="127" t="s">
        <v>408</v>
      </c>
      <c r="F94" s="126">
        <v>6000</v>
      </c>
      <c r="G94" s="126">
        <v>6000</v>
      </c>
      <c r="H94" s="125">
        <v>6000</v>
      </c>
    </row>
    <row r="95" spans="1:8" ht="25.5" outlineLevel="6" x14ac:dyDescent="0.25">
      <c r="A95" s="89" t="s">
        <v>1224</v>
      </c>
      <c r="B95" s="88" t="s">
        <v>1305</v>
      </c>
      <c r="C95" s="88" t="s">
        <v>1148</v>
      </c>
      <c r="D95" s="88" t="s">
        <v>1223</v>
      </c>
      <c r="E95" s="88"/>
      <c r="F95" s="87">
        <v>970347</v>
      </c>
      <c r="G95" s="87">
        <v>970347</v>
      </c>
      <c r="H95" s="86">
        <v>970347</v>
      </c>
    </row>
    <row r="96" spans="1:8" ht="38.25" outlineLevel="7" x14ac:dyDescent="0.25">
      <c r="A96" s="128" t="s">
        <v>506</v>
      </c>
      <c r="B96" s="127" t="s">
        <v>1305</v>
      </c>
      <c r="C96" s="127" t="s">
        <v>1148</v>
      </c>
      <c r="D96" s="127" t="s">
        <v>1223</v>
      </c>
      <c r="E96" s="127" t="s">
        <v>505</v>
      </c>
      <c r="F96" s="126">
        <v>946246.15</v>
      </c>
      <c r="G96" s="126">
        <v>946246.15</v>
      </c>
      <c r="H96" s="125">
        <v>946246.15</v>
      </c>
    </row>
    <row r="97" spans="1:8" outlineLevel="7" x14ac:dyDescent="0.25">
      <c r="A97" s="128" t="s">
        <v>411</v>
      </c>
      <c r="B97" s="127" t="s">
        <v>1305</v>
      </c>
      <c r="C97" s="127" t="s">
        <v>1148</v>
      </c>
      <c r="D97" s="127" t="s">
        <v>1223</v>
      </c>
      <c r="E97" s="127" t="s">
        <v>408</v>
      </c>
      <c r="F97" s="126">
        <v>24100.85</v>
      </c>
      <c r="G97" s="126">
        <v>24100.85</v>
      </c>
      <c r="H97" s="125">
        <v>24100.85</v>
      </c>
    </row>
    <row r="98" spans="1:8" ht="25.5" outlineLevel="6" x14ac:dyDescent="0.25">
      <c r="A98" s="89" t="s">
        <v>699</v>
      </c>
      <c r="B98" s="88" t="s">
        <v>1305</v>
      </c>
      <c r="C98" s="88" t="s">
        <v>1148</v>
      </c>
      <c r="D98" s="88" t="s">
        <v>698</v>
      </c>
      <c r="E98" s="88"/>
      <c r="F98" s="87">
        <v>1516151</v>
      </c>
      <c r="G98" s="87">
        <v>1518951</v>
      </c>
      <c r="H98" s="86">
        <v>1518951</v>
      </c>
    </row>
    <row r="99" spans="1:8" ht="38.25" outlineLevel="7" x14ac:dyDescent="0.25">
      <c r="A99" s="128" t="s">
        <v>506</v>
      </c>
      <c r="B99" s="127" t="s">
        <v>1305</v>
      </c>
      <c r="C99" s="127" t="s">
        <v>1148</v>
      </c>
      <c r="D99" s="127" t="s">
        <v>698</v>
      </c>
      <c r="E99" s="127" t="s">
        <v>505</v>
      </c>
      <c r="F99" s="126">
        <v>1259440.3</v>
      </c>
      <c r="G99" s="126">
        <v>1191357.6299999999</v>
      </c>
      <c r="H99" s="125">
        <v>1191357.6299999999</v>
      </c>
    </row>
    <row r="100" spans="1:8" outlineLevel="7" x14ac:dyDescent="0.25">
      <c r="A100" s="128" t="s">
        <v>411</v>
      </c>
      <c r="B100" s="127" t="s">
        <v>1305</v>
      </c>
      <c r="C100" s="127" t="s">
        <v>1148</v>
      </c>
      <c r="D100" s="127" t="s">
        <v>698</v>
      </c>
      <c r="E100" s="127" t="s">
        <v>408</v>
      </c>
      <c r="F100" s="126">
        <v>256710.7</v>
      </c>
      <c r="G100" s="126">
        <v>327593.37</v>
      </c>
      <c r="H100" s="125">
        <v>327593.37</v>
      </c>
    </row>
    <row r="101" spans="1:8" outlineLevel="5" x14ac:dyDescent="0.25">
      <c r="A101" s="93" t="s">
        <v>336</v>
      </c>
      <c r="B101" s="92" t="s">
        <v>1305</v>
      </c>
      <c r="C101" s="92" t="s">
        <v>1148</v>
      </c>
      <c r="D101" s="92" t="s">
        <v>335</v>
      </c>
      <c r="E101" s="92"/>
      <c r="F101" s="91">
        <v>1112905.95</v>
      </c>
      <c r="G101" s="91">
        <v>811655.6</v>
      </c>
      <c r="H101" s="90">
        <v>817549.24</v>
      </c>
    </row>
    <row r="102" spans="1:8" ht="25.5" outlineLevel="6" x14ac:dyDescent="0.25">
      <c r="A102" s="89" t="s">
        <v>1149</v>
      </c>
      <c r="B102" s="88" t="s">
        <v>1305</v>
      </c>
      <c r="C102" s="88" t="s">
        <v>1148</v>
      </c>
      <c r="D102" s="88" t="s">
        <v>1222</v>
      </c>
      <c r="E102" s="88"/>
      <c r="F102" s="87">
        <v>616105.94999999995</v>
      </c>
      <c r="G102" s="87">
        <v>314855.59999999998</v>
      </c>
      <c r="H102" s="86">
        <v>320749.24</v>
      </c>
    </row>
    <row r="103" spans="1:8" outlineLevel="7" x14ac:dyDescent="0.25">
      <c r="A103" s="128" t="s">
        <v>411</v>
      </c>
      <c r="B103" s="127" t="s">
        <v>1305</v>
      </c>
      <c r="C103" s="127" t="s">
        <v>1148</v>
      </c>
      <c r="D103" s="127" t="s">
        <v>1222</v>
      </c>
      <c r="E103" s="127" t="s">
        <v>408</v>
      </c>
      <c r="F103" s="126">
        <v>399846.16</v>
      </c>
      <c r="G103" s="126">
        <v>314855.59999999998</v>
      </c>
      <c r="H103" s="125">
        <v>320749.24</v>
      </c>
    </row>
    <row r="104" spans="1:8" outlineLevel="7" x14ac:dyDescent="0.25">
      <c r="A104" s="128" t="s">
        <v>333</v>
      </c>
      <c r="B104" s="127" t="s">
        <v>1305</v>
      </c>
      <c r="C104" s="127" t="s">
        <v>1148</v>
      </c>
      <c r="D104" s="127" t="s">
        <v>1222</v>
      </c>
      <c r="E104" s="127" t="s">
        <v>330</v>
      </c>
      <c r="F104" s="126">
        <v>216259.79</v>
      </c>
      <c r="G104" s="126">
        <v>0</v>
      </c>
      <c r="H104" s="125">
        <v>0</v>
      </c>
    </row>
    <row r="105" spans="1:8" ht="25.5" outlineLevel="6" x14ac:dyDescent="0.25">
      <c r="A105" s="89" t="s">
        <v>1221</v>
      </c>
      <c r="B105" s="88" t="s">
        <v>1305</v>
      </c>
      <c r="C105" s="88" t="s">
        <v>1148</v>
      </c>
      <c r="D105" s="88" t="s">
        <v>1220</v>
      </c>
      <c r="E105" s="88"/>
      <c r="F105" s="87">
        <v>496800</v>
      </c>
      <c r="G105" s="87">
        <v>496800</v>
      </c>
      <c r="H105" s="86">
        <v>496800</v>
      </c>
    </row>
    <row r="106" spans="1:8" outlineLevel="7" x14ac:dyDescent="0.25">
      <c r="A106" s="128" t="s">
        <v>431</v>
      </c>
      <c r="B106" s="127" t="s">
        <v>1305</v>
      </c>
      <c r="C106" s="127" t="s">
        <v>1148</v>
      </c>
      <c r="D106" s="127" t="s">
        <v>1220</v>
      </c>
      <c r="E106" s="127" t="s">
        <v>429</v>
      </c>
      <c r="F106" s="126">
        <v>496800</v>
      </c>
      <c r="G106" s="126">
        <v>496800</v>
      </c>
      <c r="H106" s="125">
        <v>496800</v>
      </c>
    </row>
    <row r="107" spans="1:8" ht="25.5" outlineLevel="4" x14ac:dyDescent="0.25">
      <c r="A107" s="97" t="s">
        <v>697</v>
      </c>
      <c r="B107" s="96" t="s">
        <v>1305</v>
      </c>
      <c r="C107" s="96" t="s">
        <v>1148</v>
      </c>
      <c r="D107" s="96" t="s">
        <v>696</v>
      </c>
      <c r="E107" s="96"/>
      <c r="F107" s="95">
        <v>111556368.86</v>
      </c>
      <c r="G107" s="95">
        <v>107516402.69</v>
      </c>
      <c r="H107" s="94">
        <v>99040402.689999998</v>
      </c>
    </row>
    <row r="108" spans="1:8" outlineLevel="5" x14ac:dyDescent="0.25">
      <c r="A108" s="93" t="s">
        <v>695</v>
      </c>
      <c r="B108" s="92" t="s">
        <v>1305</v>
      </c>
      <c r="C108" s="92" t="s">
        <v>1148</v>
      </c>
      <c r="D108" s="92" t="s">
        <v>694</v>
      </c>
      <c r="E108" s="92"/>
      <c r="F108" s="91">
        <v>111556368.86</v>
      </c>
      <c r="G108" s="91">
        <v>107516402.69</v>
      </c>
      <c r="H108" s="90">
        <v>99040402.689999998</v>
      </c>
    </row>
    <row r="109" spans="1:8" ht="25.5" outlineLevel="6" x14ac:dyDescent="0.25">
      <c r="A109" s="89" t="s">
        <v>366</v>
      </c>
      <c r="B109" s="88" t="s">
        <v>1305</v>
      </c>
      <c r="C109" s="88" t="s">
        <v>1148</v>
      </c>
      <c r="D109" s="88" t="s">
        <v>1219</v>
      </c>
      <c r="E109" s="88"/>
      <c r="F109" s="87">
        <v>1813300</v>
      </c>
      <c r="G109" s="87">
        <v>0</v>
      </c>
      <c r="H109" s="86">
        <v>0</v>
      </c>
    </row>
    <row r="110" spans="1:8" ht="38.25" outlineLevel="7" x14ac:dyDescent="0.25">
      <c r="A110" s="128" t="s">
        <v>506</v>
      </c>
      <c r="B110" s="127" t="s">
        <v>1305</v>
      </c>
      <c r="C110" s="127" t="s">
        <v>1148</v>
      </c>
      <c r="D110" s="127" t="s">
        <v>1219</v>
      </c>
      <c r="E110" s="127" t="s">
        <v>505</v>
      </c>
      <c r="F110" s="126">
        <v>1813300</v>
      </c>
      <c r="G110" s="126">
        <v>0</v>
      </c>
      <c r="H110" s="125">
        <v>0</v>
      </c>
    </row>
    <row r="111" spans="1:8" outlineLevel="6" x14ac:dyDescent="0.25">
      <c r="A111" s="89" t="s">
        <v>693</v>
      </c>
      <c r="B111" s="88" t="s">
        <v>1305</v>
      </c>
      <c r="C111" s="88" t="s">
        <v>1148</v>
      </c>
      <c r="D111" s="88" t="s">
        <v>692</v>
      </c>
      <c r="E111" s="88"/>
      <c r="F111" s="87">
        <v>101073652.19</v>
      </c>
      <c r="G111" s="87">
        <v>99022902.689999998</v>
      </c>
      <c r="H111" s="86">
        <v>99040402.689999998</v>
      </c>
    </row>
    <row r="112" spans="1:8" ht="38.25" outlineLevel="7" x14ac:dyDescent="0.25">
      <c r="A112" s="128" t="s">
        <v>506</v>
      </c>
      <c r="B112" s="127" t="s">
        <v>1305</v>
      </c>
      <c r="C112" s="127" t="s">
        <v>1148</v>
      </c>
      <c r="D112" s="127" t="s">
        <v>692</v>
      </c>
      <c r="E112" s="127" t="s">
        <v>505</v>
      </c>
      <c r="F112" s="126">
        <v>92954651.189999998</v>
      </c>
      <c r="G112" s="126">
        <v>92950103.189999998</v>
      </c>
      <c r="H112" s="125">
        <v>92952106.790000007</v>
      </c>
    </row>
    <row r="113" spans="1:8" outlineLevel="7" x14ac:dyDescent="0.25">
      <c r="A113" s="128" t="s">
        <v>411</v>
      </c>
      <c r="B113" s="127" t="s">
        <v>1305</v>
      </c>
      <c r="C113" s="127" t="s">
        <v>1148</v>
      </c>
      <c r="D113" s="127" t="s">
        <v>692</v>
      </c>
      <c r="E113" s="127" t="s">
        <v>408</v>
      </c>
      <c r="F113" s="126">
        <v>8089128</v>
      </c>
      <c r="G113" s="126">
        <v>6042926.5</v>
      </c>
      <c r="H113" s="125">
        <v>6058422.9000000004</v>
      </c>
    </row>
    <row r="114" spans="1:8" outlineLevel="7" x14ac:dyDescent="0.25">
      <c r="A114" s="128" t="s">
        <v>333</v>
      </c>
      <c r="B114" s="127" t="s">
        <v>1305</v>
      </c>
      <c r="C114" s="127" t="s">
        <v>1148</v>
      </c>
      <c r="D114" s="127" t="s">
        <v>692</v>
      </c>
      <c r="E114" s="127" t="s">
        <v>330</v>
      </c>
      <c r="F114" s="126">
        <v>29873</v>
      </c>
      <c r="G114" s="126">
        <v>29873</v>
      </c>
      <c r="H114" s="125">
        <v>29873</v>
      </c>
    </row>
    <row r="115" spans="1:8" ht="25.5" outlineLevel="6" x14ac:dyDescent="0.25">
      <c r="A115" s="89" t="s">
        <v>1218</v>
      </c>
      <c r="B115" s="88" t="s">
        <v>1305</v>
      </c>
      <c r="C115" s="88" t="s">
        <v>1148</v>
      </c>
      <c r="D115" s="88" t="s">
        <v>1217</v>
      </c>
      <c r="E115" s="88"/>
      <c r="F115" s="87">
        <v>8669416.6699999999</v>
      </c>
      <c r="G115" s="87">
        <v>8493500</v>
      </c>
      <c r="H115" s="86">
        <v>0</v>
      </c>
    </row>
    <row r="116" spans="1:8" outlineLevel="7" x14ac:dyDescent="0.25">
      <c r="A116" s="128" t="s">
        <v>411</v>
      </c>
      <c r="B116" s="127" t="s">
        <v>1305</v>
      </c>
      <c r="C116" s="127" t="s">
        <v>1148</v>
      </c>
      <c r="D116" s="127" t="s">
        <v>1217</v>
      </c>
      <c r="E116" s="127" t="s">
        <v>408</v>
      </c>
      <c r="F116" s="126">
        <v>8669416.6699999999</v>
      </c>
      <c r="G116" s="126">
        <v>8493500</v>
      </c>
      <c r="H116" s="125">
        <v>0</v>
      </c>
    </row>
    <row r="117" spans="1:8" ht="25.5" outlineLevel="4" x14ac:dyDescent="0.25">
      <c r="A117" s="97" t="s">
        <v>691</v>
      </c>
      <c r="B117" s="96" t="s">
        <v>1305</v>
      </c>
      <c r="C117" s="96" t="s">
        <v>1148</v>
      </c>
      <c r="D117" s="96" t="s">
        <v>690</v>
      </c>
      <c r="E117" s="96"/>
      <c r="F117" s="95">
        <v>8587353.6300000008</v>
      </c>
      <c r="G117" s="95">
        <v>6809053.9800000004</v>
      </c>
      <c r="H117" s="94">
        <v>6809053.9800000004</v>
      </c>
    </row>
    <row r="118" spans="1:8" outlineLevel="5" x14ac:dyDescent="0.25">
      <c r="A118" s="93" t="s">
        <v>689</v>
      </c>
      <c r="B118" s="92" t="s">
        <v>1305</v>
      </c>
      <c r="C118" s="92" t="s">
        <v>1148</v>
      </c>
      <c r="D118" s="92" t="s">
        <v>688</v>
      </c>
      <c r="E118" s="92"/>
      <c r="F118" s="91">
        <v>8587353.6300000008</v>
      </c>
      <c r="G118" s="91">
        <v>6809053.9800000004</v>
      </c>
      <c r="H118" s="90">
        <v>6809053.9800000004</v>
      </c>
    </row>
    <row r="119" spans="1:8" ht="25.5" outlineLevel="6" x14ac:dyDescent="0.25">
      <c r="A119" s="89" t="s">
        <v>366</v>
      </c>
      <c r="B119" s="88" t="s">
        <v>1305</v>
      </c>
      <c r="C119" s="88" t="s">
        <v>1148</v>
      </c>
      <c r="D119" s="88" t="s">
        <v>1216</v>
      </c>
      <c r="E119" s="88"/>
      <c r="F119" s="87">
        <v>151500</v>
      </c>
      <c r="G119" s="87">
        <v>0</v>
      </c>
      <c r="H119" s="86">
        <v>0</v>
      </c>
    </row>
    <row r="120" spans="1:8" ht="38.25" outlineLevel="7" x14ac:dyDescent="0.25">
      <c r="A120" s="128" t="s">
        <v>506</v>
      </c>
      <c r="B120" s="127" t="s">
        <v>1305</v>
      </c>
      <c r="C120" s="127" t="s">
        <v>1148</v>
      </c>
      <c r="D120" s="127" t="s">
        <v>1216</v>
      </c>
      <c r="E120" s="127" t="s">
        <v>505</v>
      </c>
      <c r="F120" s="126">
        <v>151500</v>
      </c>
      <c r="G120" s="126">
        <v>0</v>
      </c>
      <c r="H120" s="125">
        <v>0</v>
      </c>
    </row>
    <row r="121" spans="1:8" outlineLevel="6" x14ac:dyDescent="0.25">
      <c r="A121" s="89" t="s">
        <v>687</v>
      </c>
      <c r="B121" s="88" t="s">
        <v>1305</v>
      </c>
      <c r="C121" s="88" t="s">
        <v>1148</v>
      </c>
      <c r="D121" s="88" t="s">
        <v>686</v>
      </c>
      <c r="E121" s="88"/>
      <c r="F121" s="87">
        <v>8435853.6300000008</v>
      </c>
      <c r="G121" s="87">
        <v>6809053.9800000004</v>
      </c>
      <c r="H121" s="86">
        <v>6809053.9800000004</v>
      </c>
    </row>
    <row r="122" spans="1:8" ht="38.25" outlineLevel="7" x14ac:dyDescent="0.25">
      <c r="A122" s="128" t="s">
        <v>506</v>
      </c>
      <c r="B122" s="127" t="s">
        <v>1305</v>
      </c>
      <c r="C122" s="127" t="s">
        <v>1148</v>
      </c>
      <c r="D122" s="127" t="s">
        <v>686</v>
      </c>
      <c r="E122" s="127" t="s">
        <v>505</v>
      </c>
      <c r="F122" s="126">
        <v>6535801.2199999997</v>
      </c>
      <c r="G122" s="126">
        <v>4991837.55</v>
      </c>
      <c r="H122" s="125">
        <v>4991837.55</v>
      </c>
    </row>
    <row r="123" spans="1:8" outlineLevel="7" x14ac:dyDescent="0.25">
      <c r="A123" s="128" t="s">
        <v>411</v>
      </c>
      <c r="B123" s="127" t="s">
        <v>1305</v>
      </c>
      <c r="C123" s="127" t="s">
        <v>1148</v>
      </c>
      <c r="D123" s="127" t="s">
        <v>686</v>
      </c>
      <c r="E123" s="127" t="s">
        <v>408</v>
      </c>
      <c r="F123" s="126">
        <v>1900052.41</v>
      </c>
      <c r="G123" s="126">
        <v>1817216.43</v>
      </c>
      <c r="H123" s="125">
        <v>1817216.43</v>
      </c>
    </row>
    <row r="124" spans="1:8" ht="25.5" outlineLevel="4" x14ac:dyDescent="0.25">
      <c r="A124" s="97" t="s">
        <v>685</v>
      </c>
      <c r="B124" s="96" t="s">
        <v>1305</v>
      </c>
      <c r="C124" s="96" t="s">
        <v>1148</v>
      </c>
      <c r="D124" s="96" t="s">
        <v>684</v>
      </c>
      <c r="E124" s="96"/>
      <c r="F124" s="95">
        <v>296572301.02999997</v>
      </c>
      <c r="G124" s="95">
        <v>314670138.38</v>
      </c>
      <c r="H124" s="94">
        <v>314819257.26999998</v>
      </c>
    </row>
    <row r="125" spans="1:8" ht="25.5" outlineLevel="5" x14ac:dyDescent="0.25">
      <c r="A125" s="93" t="s">
        <v>683</v>
      </c>
      <c r="B125" s="92" t="s">
        <v>1305</v>
      </c>
      <c r="C125" s="92" t="s">
        <v>1148</v>
      </c>
      <c r="D125" s="92" t="s">
        <v>682</v>
      </c>
      <c r="E125" s="92"/>
      <c r="F125" s="91">
        <v>158664686.27000001</v>
      </c>
      <c r="G125" s="91">
        <v>154725480.28</v>
      </c>
      <c r="H125" s="90">
        <v>154874599.16999999</v>
      </c>
    </row>
    <row r="126" spans="1:8" ht="25.5" outlineLevel="6" x14ac:dyDescent="0.25">
      <c r="A126" s="89" t="s">
        <v>366</v>
      </c>
      <c r="B126" s="88" t="s">
        <v>1305</v>
      </c>
      <c r="C126" s="88" t="s">
        <v>1148</v>
      </c>
      <c r="D126" s="88" t="s">
        <v>1215</v>
      </c>
      <c r="E126" s="88"/>
      <c r="F126" s="87">
        <v>1037000</v>
      </c>
      <c r="G126" s="87">
        <v>0</v>
      </c>
      <c r="H126" s="86">
        <v>0</v>
      </c>
    </row>
    <row r="127" spans="1:8" ht="38.25" outlineLevel="7" x14ac:dyDescent="0.25">
      <c r="A127" s="128" t="s">
        <v>506</v>
      </c>
      <c r="B127" s="127" t="s">
        <v>1305</v>
      </c>
      <c r="C127" s="127" t="s">
        <v>1148</v>
      </c>
      <c r="D127" s="127" t="s">
        <v>1215</v>
      </c>
      <c r="E127" s="127" t="s">
        <v>505</v>
      </c>
      <c r="F127" s="126">
        <v>1037000</v>
      </c>
      <c r="G127" s="126">
        <v>0</v>
      </c>
      <c r="H127" s="125">
        <v>0</v>
      </c>
    </row>
    <row r="128" spans="1:8" outlineLevel="6" x14ac:dyDescent="0.25">
      <c r="A128" s="89" t="s">
        <v>1214</v>
      </c>
      <c r="B128" s="88" t="s">
        <v>1305</v>
      </c>
      <c r="C128" s="88" t="s">
        <v>1148</v>
      </c>
      <c r="D128" s="88" t="s">
        <v>1213</v>
      </c>
      <c r="E128" s="88"/>
      <c r="F128" s="87">
        <v>113423219.91</v>
      </c>
      <c r="G128" s="87">
        <v>114989270.27</v>
      </c>
      <c r="H128" s="86">
        <v>114997544.90000001</v>
      </c>
    </row>
    <row r="129" spans="1:8" ht="38.25" outlineLevel="7" x14ac:dyDescent="0.25">
      <c r="A129" s="128" t="s">
        <v>506</v>
      </c>
      <c r="B129" s="127" t="s">
        <v>1305</v>
      </c>
      <c r="C129" s="127" t="s">
        <v>1148</v>
      </c>
      <c r="D129" s="127" t="s">
        <v>1213</v>
      </c>
      <c r="E129" s="127" t="s">
        <v>505</v>
      </c>
      <c r="F129" s="126">
        <v>112957999.36</v>
      </c>
      <c r="G129" s="126">
        <v>114858112.27</v>
      </c>
      <c r="H129" s="125">
        <v>114866386.90000001</v>
      </c>
    </row>
    <row r="130" spans="1:8" outlineLevel="7" x14ac:dyDescent="0.25">
      <c r="A130" s="128" t="s">
        <v>431</v>
      </c>
      <c r="B130" s="127" t="s">
        <v>1305</v>
      </c>
      <c r="C130" s="127" t="s">
        <v>1148</v>
      </c>
      <c r="D130" s="127" t="s">
        <v>1213</v>
      </c>
      <c r="E130" s="127" t="s">
        <v>429</v>
      </c>
      <c r="F130" s="126">
        <v>331962.55</v>
      </c>
      <c r="G130" s="126">
        <v>0</v>
      </c>
      <c r="H130" s="125">
        <v>0</v>
      </c>
    </row>
    <row r="131" spans="1:8" outlineLevel="7" x14ac:dyDescent="0.25">
      <c r="A131" s="128" t="s">
        <v>333</v>
      </c>
      <c r="B131" s="127" t="s">
        <v>1305</v>
      </c>
      <c r="C131" s="127" t="s">
        <v>1148</v>
      </c>
      <c r="D131" s="127" t="s">
        <v>1213</v>
      </c>
      <c r="E131" s="127" t="s">
        <v>330</v>
      </c>
      <c r="F131" s="126">
        <v>133258</v>
      </c>
      <c r="G131" s="126">
        <v>131158</v>
      </c>
      <c r="H131" s="125">
        <v>131158</v>
      </c>
    </row>
    <row r="132" spans="1:8" outlineLevel="6" x14ac:dyDescent="0.25">
      <c r="A132" s="89" t="s">
        <v>681</v>
      </c>
      <c r="B132" s="88" t="s">
        <v>1305</v>
      </c>
      <c r="C132" s="88" t="s">
        <v>1148</v>
      </c>
      <c r="D132" s="88" t="s">
        <v>680</v>
      </c>
      <c r="E132" s="88"/>
      <c r="F132" s="87">
        <v>44204466.359999999</v>
      </c>
      <c r="G132" s="87">
        <v>39736210.009999998</v>
      </c>
      <c r="H132" s="86">
        <v>39877054.270000003</v>
      </c>
    </row>
    <row r="133" spans="1:8" ht="38.25" outlineLevel="7" x14ac:dyDescent="0.25">
      <c r="A133" s="128" t="s">
        <v>506</v>
      </c>
      <c r="B133" s="127" t="s">
        <v>1305</v>
      </c>
      <c r="C133" s="127" t="s">
        <v>1148</v>
      </c>
      <c r="D133" s="127" t="s">
        <v>680</v>
      </c>
      <c r="E133" s="127" t="s">
        <v>505</v>
      </c>
      <c r="F133" s="126">
        <v>176022.23</v>
      </c>
      <c r="G133" s="126">
        <v>176022.23</v>
      </c>
      <c r="H133" s="125">
        <v>176022.23</v>
      </c>
    </row>
    <row r="134" spans="1:8" outlineLevel="7" x14ac:dyDescent="0.25">
      <c r="A134" s="128" t="s">
        <v>411</v>
      </c>
      <c r="B134" s="127" t="s">
        <v>1305</v>
      </c>
      <c r="C134" s="127" t="s">
        <v>1148</v>
      </c>
      <c r="D134" s="127" t="s">
        <v>680</v>
      </c>
      <c r="E134" s="127" t="s">
        <v>408</v>
      </c>
      <c r="F134" s="126">
        <v>43029185.130000003</v>
      </c>
      <c r="G134" s="126">
        <v>39122800.780000001</v>
      </c>
      <c r="H134" s="125">
        <v>39263645.039999999</v>
      </c>
    </row>
    <row r="135" spans="1:8" outlineLevel="7" x14ac:dyDescent="0.25">
      <c r="A135" s="128" t="s">
        <v>333</v>
      </c>
      <c r="B135" s="127" t="s">
        <v>1305</v>
      </c>
      <c r="C135" s="127" t="s">
        <v>1148</v>
      </c>
      <c r="D135" s="127" t="s">
        <v>680</v>
      </c>
      <c r="E135" s="127" t="s">
        <v>330</v>
      </c>
      <c r="F135" s="126">
        <v>999259</v>
      </c>
      <c r="G135" s="126">
        <v>437387</v>
      </c>
      <c r="H135" s="125">
        <v>437387</v>
      </c>
    </row>
    <row r="136" spans="1:8" outlineLevel="5" x14ac:dyDescent="0.25">
      <c r="A136" s="93" t="s">
        <v>1212</v>
      </c>
      <c r="B136" s="92" t="s">
        <v>1305</v>
      </c>
      <c r="C136" s="92" t="s">
        <v>1148</v>
      </c>
      <c r="D136" s="92" t="s">
        <v>1211</v>
      </c>
      <c r="E136" s="92"/>
      <c r="F136" s="91">
        <v>137907614.75999999</v>
      </c>
      <c r="G136" s="91">
        <v>159944658.09999999</v>
      </c>
      <c r="H136" s="90">
        <v>159944658.09999999</v>
      </c>
    </row>
    <row r="137" spans="1:8" ht="25.5" outlineLevel="6" x14ac:dyDescent="0.25">
      <c r="A137" s="89" t="s">
        <v>366</v>
      </c>
      <c r="B137" s="88" t="s">
        <v>1305</v>
      </c>
      <c r="C137" s="88" t="s">
        <v>1148</v>
      </c>
      <c r="D137" s="88" t="s">
        <v>1210</v>
      </c>
      <c r="E137" s="88"/>
      <c r="F137" s="87">
        <v>550000</v>
      </c>
      <c r="G137" s="87">
        <v>0</v>
      </c>
      <c r="H137" s="86">
        <v>0</v>
      </c>
    </row>
    <row r="138" spans="1:8" ht="38.25" outlineLevel="7" x14ac:dyDescent="0.25">
      <c r="A138" s="128" t="s">
        <v>506</v>
      </c>
      <c r="B138" s="127" t="s">
        <v>1305</v>
      </c>
      <c r="C138" s="127" t="s">
        <v>1148</v>
      </c>
      <c r="D138" s="127" t="s">
        <v>1210</v>
      </c>
      <c r="E138" s="127" t="s">
        <v>505</v>
      </c>
      <c r="F138" s="126">
        <v>550000</v>
      </c>
      <c r="G138" s="126">
        <v>0</v>
      </c>
      <c r="H138" s="125">
        <v>0</v>
      </c>
    </row>
    <row r="139" spans="1:8" outlineLevel="6" x14ac:dyDescent="0.25">
      <c r="A139" s="89" t="s">
        <v>1209</v>
      </c>
      <c r="B139" s="88" t="s">
        <v>1305</v>
      </c>
      <c r="C139" s="88" t="s">
        <v>1148</v>
      </c>
      <c r="D139" s="88" t="s">
        <v>1208</v>
      </c>
      <c r="E139" s="88"/>
      <c r="F139" s="87">
        <v>116273674.38</v>
      </c>
      <c r="G139" s="87">
        <v>138774596.25999999</v>
      </c>
      <c r="H139" s="86">
        <v>138774596.25999999</v>
      </c>
    </row>
    <row r="140" spans="1:8" ht="38.25" outlineLevel="7" x14ac:dyDescent="0.25">
      <c r="A140" s="128" t="s">
        <v>506</v>
      </c>
      <c r="B140" s="127" t="s">
        <v>1305</v>
      </c>
      <c r="C140" s="127" t="s">
        <v>1148</v>
      </c>
      <c r="D140" s="127" t="s">
        <v>1208</v>
      </c>
      <c r="E140" s="127" t="s">
        <v>505</v>
      </c>
      <c r="F140" s="126">
        <v>116273674.38</v>
      </c>
      <c r="G140" s="126">
        <v>138774596.25999999</v>
      </c>
      <c r="H140" s="125">
        <v>138774596.25999999</v>
      </c>
    </row>
    <row r="141" spans="1:8" ht="25.5" outlineLevel="6" x14ac:dyDescent="0.25">
      <c r="A141" s="89" t="s">
        <v>1207</v>
      </c>
      <c r="B141" s="88" t="s">
        <v>1305</v>
      </c>
      <c r="C141" s="88" t="s">
        <v>1148</v>
      </c>
      <c r="D141" s="88" t="s">
        <v>1206</v>
      </c>
      <c r="E141" s="88"/>
      <c r="F141" s="87">
        <v>21083940.379999999</v>
      </c>
      <c r="G141" s="87">
        <v>21170061.84</v>
      </c>
      <c r="H141" s="86">
        <v>21170061.84</v>
      </c>
    </row>
    <row r="142" spans="1:8" outlineLevel="7" x14ac:dyDescent="0.25">
      <c r="A142" s="128" t="s">
        <v>411</v>
      </c>
      <c r="B142" s="127" t="s">
        <v>1305</v>
      </c>
      <c r="C142" s="127" t="s">
        <v>1148</v>
      </c>
      <c r="D142" s="127" t="s">
        <v>1206</v>
      </c>
      <c r="E142" s="127" t="s">
        <v>408</v>
      </c>
      <c r="F142" s="126">
        <v>20695101.379999999</v>
      </c>
      <c r="G142" s="126">
        <v>21170061.84</v>
      </c>
      <c r="H142" s="125">
        <v>21170061.84</v>
      </c>
    </row>
    <row r="143" spans="1:8" outlineLevel="7" x14ac:dyDescent="0.25">
      <c r="A143" s="128" t="s">
        <v>333</v>
      </c>
      <c r="B143" s="127" t="s">
        <v>1305</v>
      </c>
      <c r="C143" s="127" t="s">
        <v>1148</v>
      </c>
      <c r="D143" s="127" t="s">
        <v>1206</v>
      </c>
      <c r="E143" s="127" t="s">
        <v>330</v>
      </c>
      <c r="F143" s="126">
        <v>388839</v>
      </c>
      <c r="G143" s="126">
        <v>0</v>
      </c>
      <c r="H143" s="125">
        <v>0</v>
      </c>
    </row>
    <row r="144" spans="1:8" ht="25.5" outlineLevel="3" x14ac:dyDescent="0.25">
      <c r="A144" s="101" t="s">
        <v>1022</v>
      </c>
      <c r="B144" s="100" t="s">
        <v>1305</v>
      </c>
      <c r="C144" s="100" t="s">
        <v>1148</v>
      </c>
      <c r="D144" s="100" t="s">
        <v>1021</v>
      </c>
      <c r="E144" s="100"/>
      <c r="F144" s="99">
        <v>3867664</v>
      </c>
      <c r="G144" s="99">
        <v>1638042</v>
      </c>
      <c r="H144" s="98">
        <v>1638042</v>
      </c>
    </row>
    <row r="145" spans="1:8" outlineLevel="5" x14ac:dyDescent="0.25">
      <c r="A145" s="93" t="s">
        <v>1020</v>
      </c>
      <c r="B145" s="92" t="s">
        <v>1305</v>
      </c>
      <c r="C145" s="92" t="s">
        <v>1148</v>
      </c>
      <c r="D145" s="92" t="s">
        <v>1019</v>
      </c>
      <c r="E145" s="92"/>
      <c r="F145" s="91">
        <v>3867664</v>
      </c>
      <c r="G145" s="91">
        <v>1638042</v>
      </c>
      <c r="H145" s="90">
        <v>1638042</v>
      </c>
    </row>
    <row r="146" spans="1:8" ht="25.5" outlineLevel="6" x14ac:dyDescent="0.25">
      <c r="A146" s="89" t="s">
        <v>1165</v>
      </c>
      <c r="B146" s="88" t="s">
        <v>1305</v>
      </c>
      <c r="C146" s="88" t="s">
        <v>1148</v>
      </c>
      <c r="D146" s="88" t="s">
        <v>1164</v>
      </c>
      <c r="E146" s="88"/>
      <c r="F146" s="87">
        <v>1638042</v>
      </c>
      <c r="G146" s="87">
        <v>1638042</v>
      </c>
      <c r="H146" s="86">
        <v>1638042</v>
      </c>
    </row>
    <row r="147" spans="1:8" outlineLevel="7" x14ac:dyDescent="0.25">
      <c r="A147" s="128" t="s">
        <v>411</v>
      </c>
      <c r="B147" s="127" t="s">
        <v>1305</v>
      </c>
      <c r="C147" s="127" t="s">
        <v>1148</v>
      </c>
      <c r="D147" s="127" t="s">
        <v>1164</v>
      </c>
      <c r="E147" s="127" t="s">
        <v>408</v>
      </c>
      <c r="F147" s="126">
        <v>1638042</v>
      </c>
      <c r="G147" s="126">
        <v>1638042</v>
      </c>
      <c r="H147" s="125">
        <v>1638042</v>
      </c>
    </row>
    <row r="148" spans="1:8" ht="25.5" outlineLevel="6" x14ac:dyDescent="0.25">
      <c r="A148" s="89" t="s">
        <v>1163</v>
      </c>
      <c r="B148" s="88" t="s">
        <v>1305</v>
      </c>
      <c r="C148" s="88" t="s">
        <v>1148</v>
      </c>
      <c r="D148" s="88" t="s">
        <v>1162</v>
      </c>
      <c r="E148" s="88"/>
      <c r="F148" s="87">
        <v>1366680</v>
      </c>
      <c r="G148" s="87">
        <v>0</v>
      </c>
      <c r="H148" s="86">
        <v>0</v>
      </c>
    </row>
    <row r="149" spans="1:8" outlineLevel="7" x14ac:dyDescent="0.25">
      <c r="A149" s="128" t="s">
        <v>411</v>
      </c>
      <c r="B149" s="127" t="s">
        <v>1305</v>
      </c>
      <c r="C149" s="127" t="s">
        <v>1148</v>
      </c>
      <c r="D149" s="127" t="s">
        <v>1162</v>
      </c>
      <c r="E149" s="127" t="s">
        <v>408</v>
      </c>
      <c r="F149" s="126">
        <v>1366680</v>
      </c>
      <c r="G149" s="126">
        <v>0</v>
      </c>
      <c r="H149" s="125">
        <v>0</v>
      </c>
    </row>
    <row r="150" spans="1:8" ht="25.5" outlineLevel="6" x14ac:dyDescent="0.25">
      <c r="A150" s="89" t="s">
        <v>1161</v>
      </c>
      <c r="B150" s="88" t="s">
        <v>1305</v>
      </c>
      <c r="C150" s="88" t="s">
        <v>1148</v>
      </c>
      <c r="D150" s="88" t="s">
        <v>1160</v>
      </c>
      <c r="E150" s="88"/>
      <c r="F150" s="87">
        <v>862942</v>
      </c>
      <c r="G150" s="87">
        <v>0</v>
      </c>
      <c r="H150" s="86">
        <v>0</v>
      </c>
    </row>
    <row r="151" spans="1:8" outlineLevel="7" x14ac:dyDescent="0.25">
      <c r="A151" s="128" t="s">
        <v>411</v>
      </c>
      <c r="B151" s="127" t="s">
        <v>1305</v>
      </c>
      <c r="C151" s="127" t="s">
        <v>1148</v>
      </c>
      <c r="D151" s="127" t="s">
        <v>1160</v>
      </c>
      <c r="E151" s="127" t="s">
        <v>408</v>
      </c>
      <c r="F151" s="126">
        <v>862942</v>
      </c>
      <c r="G151" s="126">
        <v>0</v>
      </c>
      <c r="H151" s="125">
        <v>0</v>
      </c>
    </row>
    <row r="152" spans="1:8" outlineLevel="3" x14ac:dyDescent="0.25">
      <c r="A152" s="101" t="s">
        <v>350</v>
      </c>
      <c r="B152" s="100" t="s">
        <v>1305</v>
      </c>
      <c r="C152" s="100" t="s">
        <v>1148</v>
      </c>
      <c r="D152" s="100" t="s">
        <v>349</v>
      </c>
      <c r="E152" s="100"/>
      <c r="F152" s="99">
        <v>5589261.8899999997</v>
      </c>
      <c r="G152" s="99">
        <v>0</v>
      </c>
      <c r="H152" s="98">
        <v>0</v>
      </c>
    </row>
    <row r="153" spans="1:8" ht="25.5" outlineLevel="6" x14ac:dyDescent="0.25">
      <c r="A153" s="89" t="s">
        <v>1159</v>
      </c>
      <c r="B153" s="88" t="s">
        <v>1305</v>
      </c>
      <c r="C153" s="88" t="s">
        <v>1148</v>
      </c>
      <c r="D153" s="88" t="s">
        <v>1158</v>
      </c>
      <c r="E153" s="88"/>
      <c r="F153" s="87">
        <v>1904601.89</v>
      </c>
      <c r="G153" s="87">
        <v>0</v>
      </c>
      <c r="H153" s="86">
        <v>0</v>
      </c>
    </row>
    <row r="154" spans="1:8" ht="38.25" outlineLevel="7" x14ac:dyDescent="0.25">
      <c r="A154" s="128" t="s">
        <v>506</v>
      </c>
      <c r="B154" s="127" t="s">
        <v>1305</v>
      </c>
      <c r="C154" s="127" t="s">
        <v>1148</v>
      </c>
      <c r="D154" s="127" t="s">
        <v>1158</v>
      </c>
      <c r="E154" s="127" t="s">
        <v>505</v>
      </c>
      <c r="F154" s="126">
        <v>1904601.89</v>
      </c>
      <c r="G154" s="126">
        <v>0</v>
      </c>
      <c r="H154" s="125">
        <v>0</v>
      </c>
    </row>
    <row r="155" spans="1:8" ht="51" outlineLevel="6" x14ac:dyDescent="0.25">
      <c r="A155" s="89" t="s">
        <v>348</v>
      </c>
      <c r="B155" s="88" t="s">
        <v>1305</v>
      </c>
      <c r="C155" s="88" t="s">
        <v>1148</v>
      </c>
      <c r="D155" s="88" t="s">
        <v>345</v>
      </c>
      <c r="E155" s="88"/>
      <c r="F155" s="87">
        <v>3684660</v>
      </c>
      <c r="G155" s="87">
        <v>0</v>
      </c>
      <c r="H155" s="86">
        <v>0</v>
      </c>
    </row>
    <row r="156" spans="1:8" ht="38.25" outlineLevel="7" x14ac:dyDescent="0.25">
      <c r="A156" s="128" t="s">
        <v>506</v>
      </c>
      <c r="B156" s="127" t="s">
        <v>1305</v>
      </c>
      <c r="C156" s="127" t="s">
        <v>1148</v>
      </c>
      <c r="D156" s="127" t="s">
        <v>345</v>
      </c>
      <c r="E156" s="127" t="s">
        <v>505</v>
      </c>
      <c r="F156" s="126">
        <v>3684660</v>
      </c>
      <c r="G156" s="126">
        <v>0</v>
      </c>
      <c r="H156" s="125">
        <v>0</v>
      </c>
    </row>
    <row r="157" spans="1:8" outlineLevel="1" x14ac:dyDescent="0.25">
      <c r="A157" s="109" t="s">
        <v>1146</v>
      </c>
      <c r="B157" s="108" t="s">
        <v>1305</v>
      </c>
      <c r="C157" s="108" t="s">
        <v>1145</v>
      </c>
      <c r="D157" s="108"/>
      <c r="E157" s="108"/>
      <c r="F157" s="107">
        <v>60766637.609999999</v>
      </c>
      <c r="G157" s="107">
        <v>46071114.439999998</v>
      </c>
      <c r="H157" s="106">
        <v>46080820.869999997</v>
      </c>
    </row>
    <row r="158" spans="1:8" outlineLevel="2" x14ac:dyDescent="0.25">
      <c r="A158" s="105" t="s">
        <v>1144</v>
      </c>
      <c r="B158" s="104" t="s">
        <v>1305</v>
      </c>
      <c r="C158" s="104" t="s">
        <v>1143</v>
      </c>
      <c r="D158" s="104"/>
      <c r="E158" s="104"/>
      <c r="F158" s="103">
        <v>2872162.85</v>
      </c>
      <c r="G158" s="103">
        <v>2985140.91</v>
      </c>
      <c r="H158" s="102">
        <v>2985140.91</v>
      </c>
    </row>
    <row r="159" spans="1:8" ht="25.5" outlineLevel="3" x14ac:dyDescent="0.25">
      <c r="A159" s="101" t="s">
        <v>340</v>
      </c>
      <c r="B159" s="100" t="s">
        <v>1305</v>
      </c>
      <c r="C159" s="100" t="s">
        <v>1143</v>
      </c>
      <c r="D159" s="100" t="s">
        <v>339</v>
      </c>
      <c r="E159" s="100"/>
      <c r="F159" s="99">
        <v>2872162.85</v>
      </c>
      <c r="G159" s="99">
        <v>2985140.91</v>
      </c>
      <c r="H159" s="98">
        <v>2985140.91</v>
      </c>
    </row>
    <row r="160" spans="1:8" ht="25.5" outlineLevel="4" x14ac:dyDescent="0.25">
      <c r="A160" s="97" t="s">
        <v>338</v>
      </c>
      <c r="B160" s="96" t="s">
        <v>1305</v>
      </c>
      <c r="C160" s="96" t="s">
        <v>1143</v>
      </c>
      <c r="D160" s="96" t="s">
        <v>337</v>
      </c>
      <c r="E160" s="96"/>
      <c r="F160" s="95">
        <v>2872162.85</v>
      </c>
      <c r="G160" s="95">
        <v>2985140.91</v>
      </c>
      <c r="H160" s="94">
        <v>2985140.91</v>
      </c>
    </row>
    <row r="161" spans="1:8" ht="25.5" outlineLevel="5" x14ac:dyDescent="0.25">
      <c r="A161" s="93" t="s">
        <v>708</v>
      </c>
      <c r="B161" s="92" t="s">
        <v>1305</v>
      </c>
      <c r="C161" s="92" t="s">
        <v>1143</v>
      </c>
      <c r="D161" s="92" t="s">
        <v>707</v>
      </c>
      <c r="E161" s="92"/>
      <c r="F161" s="91">
        <v>2872162.85</v>
      </c>
      <c r="G161" s="91">
        <v>2985140.91</v>
      </c>
      <c r="H161" s="90">
        <v>2985140.91</v>
      </c>
    </row>
    <row r="162" spans="1:8" ht="25.5" outlineLevel="6" x14ac:dyDescent="0.25">
      <c r="A162" s="89" t="s">
        <v>705</v>
      </c>
      <c r="B162" s="88" t="s">
        <v>1305</v>
      </c>
      <c r="C162" s="88" t="s">
        <v>1143</v>
      </c>
      <c r="D162" s="88" t="s">
        <v>704</v>
      </c>
      <c r="E162" s="88"/>
      <c r="F162" s="87">
        <v>2872162.85</v>
      </c>
      <c r="G162" s="87">
        <v>2985140.91</v>
      </c>
      <c r="H162" s="86">
        <v>2985140.91</v>
      </c>
    </row>
    <row r="163" spans="1:8" ht="38.25" outlineLevel="7" x14ac:dyDescent="0.25">
      <c r="A163" s="128" t="s">
        <v>506</v>
      </c>
      <c r="B163" s="127" t="s">
        <v>1305</v>
      </c>
      <c r="C163" s="127" t="s">
        <v>1143</v>
      </c>
      <c r="D163" s="127" t="s">
        <v>704</v>
      </c>
      <c r="E163" s="127" t="s">
        <v>505</v>
      </c>
      <c r="F163" s="126">
        <v>2477905.48</v>
      </c>
      <c r="G163" s="126">
        <v>2327905.48</v>
      </c>
      <c r="H163" s="125">
        <v>2327905.48</v>
      </c>
    </row>
    <row r="164" spans="1:8" outlineLevel="7" x14ac:dyDescent="0.25">
      <c r="A164" s="128" t="s">
        <v>411</v>
      </c>
      <c r="B164" s="127" t="s">
        <v>1305</v>
      </c>
      <c r="C164" s="127" t="s">
        <v>1143</v>
      </c>
      <c r="D164" s="127" t="s">
        <v>704</v>
      </c>
      <c r="E164" s="127" t="s">
        <v>408</v>
      </c>
      <c r="F164" s="126">
        <v>394257.37</v>
      </c>
      <c r="G164" s="126">
        <v>657235.43000000005</v>
      </c>
      <c r="H164" s="125">
        <v>657235.43000000005</v>
      </c>
    </row>
    <row r="165" spans="1:8" ht="25.5" outlineLevel="2" x14ac:dyDescent="0.25">
      <c r="A165" s="105" t="s">
        <v>1142</v>
      </c>
      <c r="B165" s="104" t="s">
        <v>1305</v>
      </c>
      <c r="C165" s="104" t="s">
        <v>1130</v>
      </c>
      <c r="D165" s="104"/>
      <c r="E165" s="104"/>
      <c r="F165" s="103">
        <v>52508779.640000001</v>
      </c>
      <c r="G165" s="103">
        <v>42169773.530000001</v>
      </c>
      <c r="H165" s="102">
        <v>42179479.960000001</v>
      </c>
    </row>
    <row r="166" spans="1:8" ht="25.5" outlineLevel="3" x14ac:dyDescent="0.25">
      <c r="A166" s="101" t="s">
        <v>404</v>
      </c>
      <c r="B166" s="100" t="s">
        <v>1305</v>
      </c>
      <c r="C166" s="100" t="s">
        <v>1130</v>
      </c>
      <c r="D166" s="100" t="s">
        <v>403</v>
      </c>
      <c r="E166" s="100"/>
      <c r="F166" s="99">
        <v>52508779.640000001</v>
      </c>
      <c r="G166" s="99">
        <v>42169773.530000001</v>
      </c>
      <c r="H166" s="98">
        <v>42179479.960000001</v>
      </c>
    </row>
    <row r="167" spans="1:8" ht="25.5" outlineLevel="4" x14ac:dyDescent="0.25">
      <c r="A167" s="97" t="s">
        <v>1141</v>
      </c>
      <c r="B167" s="96" t="s">
        <v>1305</v>
      </c>
      <c r="C167" s="96" t="s">
        <v>1130</v>
      </c>
      <c r="D167" s="96" t="s">
        <v>1140</v>
      </c>
      <c r="E167" s="96"/>
      <c r="F167" s="95">
        <v>10247761.119999999</v>
      </c>
      <c r="G167" s="95">
        <v>3856526.33</v>
      </c>
      <c r="H167" s="94">
        <v>3856526.33</v>
      </c>
    </row>
    <row r="168" spans="1:8" ht="25.5" outlineLevel="5" x14ac:dyDescent="0.25">
      <c r="A168" s="93" t="s">
        <v>1139</v>
      </c>
      <c r="B168" s="92" t="s">
        <v>1305</v>
      </c>
      <c r="C168" s="92" t="s">
        <v>1130</v>
      </c>
      <c r="D168" s="92" t="s">
        <v>1138</v>
      </c>
      <c r="E168" s="92"/>
      <c r="F168" s="91">
        <v>10247761.119999999</v>
      </c>
      <c r="G168" s="91">
        <v>3856526.33</v>
      </c>
      <c r="H168" s="90">
        <v>3856526.33</v>
      </c>
    </row>
    <row r="169" spans="1:8" outlineLevel="6" x14ac:dyDescent="0.25">
      <c r="A169" s="89" t="s">
        <v>1137</v>
      </c>
      <c r="B169" s="88" t="s">
        <v>1305</v>
      </c>
      <c r="C169" s="88" t="s">
        <v>1130</v>
      </c>
      <c r="D169" s="88" t="s">
        <v>1136</v>
      </c>
      <c r="E169" s="88"/>
      <c r="F169" s="87">
        <v>8642061.1199999992</v>
      </c>
      <c r="G169" s="87">
        <v>3300826.33</v>
      </c>
      <c r="H169" s="86">
        <v>3300826.33</v>
      </c>
    </row>
    <row r="170" spans="1:8" outlineLevel="7" x14ac:dyDescent="0.25">
      <c r="A170" s="128" t="s">
        <v>411</v>
      </c>
      <c r="B170" s="127" t="s">
        <v>1305</v>
      </c>
      <c r="C170" s="127" t="s">
        <v>1130</v>
      </c>
      <c r="D170" s="127" t="s">
        <v>1136</v>
      </c>
      <c r="E170" s="127" t="s">
        <v>408</v>
      </c>
      <c r="F170" s="126">
        <v>8642061.1199999992</v>
      </c>
      <c r="G170" s="126">
        <v>3300826.33</v>
      </c>
      <c r="H170" s="125">
        <v>3300826.33</v>
      </c>
    </row>
    <row r="171" spans="1:8" outlineLevel="6" x14ac:dyDescent="0.25">
      <c r="A171" s="89" t="s">
        <v>1135</v>
      </c>
      <c r="B171" s="88" t="s">
        <v>1305</v>
      </c>
      <c r="C171" s="88" t="s">
        <v>1130</v>
      </c>
      <c r="D171" s="88" t="s">
        <v>1134</v>
      </c>
      <c r="E171" s="88"/>
      <c r="F171" s="87">
        <v>555700</v>
      </c>
      <c r="G171" s="87">
        <v>555700</v>
      </c>
      <c r="H171" s="86">
        <v>555700</v>
      </c>
    </row>
    <row r="172" spans="1:8" outlineLevel="7" x14ac:dyDescent="0.25">
      <c r="A172" s="128" t="s">
        <v>411</v>
      </c>
      <c r="B172" s="127" t="s">
        <v>1305</v>
      </c>
      <c r="C172" s="127" t="s">
        <v>1130</v>
      </c>
      <c r="D172" s="127" t="s">
        <v>1134</v>
      </c>
      <c r="E172" s="127" t="s">
        <v>408</v>
      </c>
      <c r="F172" s="126">
        <v>555700</v>
      </c>
      <c r="G172" s="126">
        <v>555700</v>
      </c>
      <c r="H172" s="125">
        <v>555700</v>
      </c>
    </row>
    <row r="173" spans="1:8" ht="51" outlineLevel="6" x14ac:dyDescent="0.25">
      <c r="A173" s="89" t="s">
        <v>1133</v>
      </c>
      <c r="B173" s="88" t="s">
        <v>1305</v>
      </c>
      <c r="C173" s="88" t="s">
        <v>1130</v>
      </c>
      <c r="D173" s="88" t="s">
        <v>1132</v>
      </c>
      <c r="E173" s="88"/>
      <c r="F173" s="87">
        <v>1050000</v>
      </c>
      <c r="G173" s="87">
        <v>0</v>
      </c>
      <c r="H173" s="86">
        <v>0</v>
      </c>
    </row>
    <row r="174" spans="1:8" outlineLevel="7" x14ac:dyDescent="0.25">
      <c r="A174" s="128" t="s">
        <v>333</v>
      </c>
      <c r="B174" s="127" t="s">
        <v>1305</v>
      </c>
      <c r="C174" s="127" t="s">
        <v>1130</v>
      </c>
      <c r="D174" s="127" t="s">
        <v>1132</v>
      </c>
      <c r="E174" s="127" t="s">
        <v>330</v>
      </c>
      <c r="F174" s="126">
        <v>1050000</v>
      </c>
      <c r="G174" s="126">
        <v>0</v>
      </c>
      <c r="H174" s="125">
        <v>0</v>
      </c>
    </row>
    <row r="175" spans="1:8" ht="25.5" outlineLevel="4" x14ac:dyDescent="0.25">
      <c r="A175" s="97" t="s">
        <v>730</v>
      </c>
      <c r="B175" s="96" t="s">
        <v>1305</v>
      </c>
      <c r="C175" s="96" t="s">
        <v>1130</v>
      </c>
      <c r="D175" s="96" t="s">
        <v>729</v>
      </c>
      <c r="E175" s="96"/>
      <c r="F175" s="95">
        <v>42261018.520000003</v>
      </c>
      <c r="G175" s="95">
        <v>38313247.200000003</v>
      </c>
      <c r="H175" s="94">
        <v>38322953.630000003</v>
      </c>
    </row>
    <row r="176" spans="1:8" outlineLevel="5" x14ac:dyDescent="0.25">
      <c r="A176" s="93" t="s">
        <v>728</v>
      </c>
      <c r="B176" s="92" t="s">
        <v>1305</v>
      </c>
      <c r="C176" s="92" t="s">
        <v>1130</v>
      </c>
      <c r="D176" s="92" t="s">
        <v>727</v>
      </c>
      <c r="E176" s="92"/>
      <c r="F176" s="91">
        <v>39868363.799999997</v>
      </c>
      <c r="G176" s="91">
        <v>36468918.810000002</v>
      </c>
      <c r="H176" s="90">
        <v>36478625.240000002</v>
      </c>
    </row>
    <row r="177" spans="1:8" ht="25.5" outlineLevel="6" x14ac:dyDescent="0.25">
      <c r="A177" s="89" t="s">
        <v>366</v>
      </c>
      <c r="B177" s="88" t="s">
        <v>1305</v>
      </c>
      <c r="C177" s="88" t="s">
        <v>1130</v>
      </c>
      <c r="D177" s="88" t="s">
        <v>1131</v>
      </c>
      <c r="E177" s="88"/>
      <c r="F177" s="87">
        <v>538500</v>
      </c>
      <c r="G177" s="87">
        <v>0</v>
      </c>
      <c r="H177" s="86">
        <v>0</v>
      </c>
    </row>
    <row r="178" spans="1:8" ht="38.25" outlineLevel="7" x14ac:dyDescent="0.25">
      <c r="A178" s="128" t="s">
        <v>506</v>
      </c>
      <c r="B178" s="127" t="s">
        <v>1305</v>
      </c>
      <c r="C178" s="127" t="s">
        <v>1130</v>
      </c>
      <c r="D178" s="127" t="s">
        <v>1131</v>
      </c>
      <c r="E178" s="127" t="s">
        <v>505</v>
      </c>
      <c r="F178" s="126">
        <v>538500</v>
      </c>
      <c r="G178" s="126">
        <v>0</v>
      </c>
      <c r="H178" s="125">
        <v>0</v>
      </c>
    </row>
    <row r="179" spans="1:8" outlineLevel="6" x14ac:dyDescent="0.25">
      <c r="A179" s="89" t="s">
        <v>726</v>
      </c>
      <c r="B179" s="88" t="s">
        <v>1305</v>
      </c>
      <c r="C179" s="88" t="s">
        <v>1130</v>
      </c>
      <c r="D179" s="88" t="s">
        <v>725</v>
      </c>
      <c r="E179" s="88"/>
      <c r="F179" s="87">
        <v>39329863.799999997</v>
      </c>
      <c r="G179" s="87">
        <v>36468918.810000002</v>
      </c>
      <c r="H179" s="86">
        <v>36478625.240000002</v>
      </c>
    </row>
    <row r="180" spans="1:8" ht="38.25" outlineLevel="7" x14ac:dyDescent="0.25">
      <c r="A180" s="128" t="s">
        <v>506</v>
      </c>
      <c r="B180" s="127" t="s">
        <v>1305</v>
      </c>
      <c r="C180" s="127" t="s">
        <v>1130</v>
      </c>
      <c r="D180" s="127" t="s">
        <v>725</v>
      </c>
      <c r="E180" s="127" t="s">
        <v>505</v>
      </c>
      <c r="F180" s="126">
        <v>37155111.939999998</v>
      </c>
      <c r="G180" s="126">
        <v>34284833.840000004</v>
      </c>
      <c r="H180" s="125">
        <v>34284833.840000004</v>
      </c>
    </row>
    <row r="181" spans="1:8" outlineLevel="7" x14ac:dyDescent="0.25">
      <c r="A181" s="128" t="s">
        <v>411</v>
      </c>
      <c r="B181" s="127" t="s">
        <v>1305</v>
      </c>
      <c r="C181" s="127" t="s">
        <v>1130</v>
      </c>
      <c r="D181" s="127" t="s">
        <v>725</v>
      </c>
      <c r="E181" s="127" t="s">
        <v>408</v>
      </c>
      <c r="F181" s="126">
        <v>2174751.86</v>
      </c>
      <c r="G181" s="126">
        <v>2184084.9700000002</v>
      </c>
      <c r="H181" s="125">
        <v>2193791.4</v>
      </c>
    </row>
    <row r="182" spans="1:8" outlineLevel="5" x14ac:dyDescent="0.25">
      <c r="A182" s="93" t="s">
        <v>724</v>
      </c>
      <c r="B182" s="92" t="s">
        <v>1305</v>
      </c>
      <c r="C182" s="92" t="s">
        <v>1130</v>
      </c>
      <c r="D182" s="92" t="s">
        <v>723</v>
      </c>
      <c r="E182" s="92"/>
      <c r="F182" s="91">
        <v>2392654.7200000002</v>
      </c>
      <c r="G182" s="91">
        <v>1844328.39</v>
      </c>
      <c r="H182" s="90">
        <v>1844328.39</v>
      </c>
    </row>
    <row r="183" spans="1:8" outlineLevel="6" x14ac:dyDescent="0.25">
      <c r="A183" s="89" t="s">
        <v>722</v>
      </c>
      <c r="B183" s="88" t="s">
        <v>1305</v>
      </c>
      <c r="C183" s="88" t="s">
        <v>1130</v>
      </c>
      <c r="D183" s="88" t="s">
        <v>721</v>
      </c>
      <c r="E183" s="88"/>
      <c r="F183" s="87">
        <v>2392654.7200000002</v>
      </c>
      <c r="G183" s="87">
        <v>1844328.39</v>
      </c>
      <c r="H183" s="86">
        <v>1844328.39</v>
      </c>
    </row>
    <row r="184" spans="1:8" ht="38.25" outlineLevel="7" x14ac:dyDescent="0.25">
      <c r="A184" s="128" t="s">
        <v>506</v>
      </c>
      <c r="B184" s="127" t="s">
        <v>1305</v>
      </c>
      <c r="C184" s="127" t="s">
        <v>1130</v>
      </c>
      <c r="D184" s="127" t="s">
        <v>721</v>
      </c>
      <c r="E184" s="127" t="s">
        <v>505</v>
      </c>
      <c r="F184" s="126">
        <v>338492</v>
      </c>
      <c r="G184" s="126">
        <v>0</v>
      </c>
      <c r="H184" s="125">
        <v>0</v>
      </c>
    </row>
    <row r="185" spans="1:8" outlineLevel="7" x14ac:dyDescent="0.25">
      <c r="A185" s="128" t="s">
        <v>411</v>
      </c>
      <c r="B185" s="127" t="s">
        <v>1305</v>
      </c>
      <c r="C185" s="127" t="s">
        <v>1130</v>
      </c>
      <c r="D185" s="127" t="s">
        <v>721</v>
      </c>
      <c r="E185" s="127" t="s">
        <v>408</v>
      </c>
      <c r="F185" s="126">
        <v>2037421.72</v>
      </c>
      <c r="G185" s="126">
        <v>1844328.39</v>
      </c>
      <c r="H185" s="125">
        <v>1844328.39</v>
      </c>
    </row>
    <row r="186" spans="1:8" outlineLevel="7" x14ac:dyDescent="0.25">
      <c r="A186" s="128" t="s">
        <v>333</v>
      </c>
      <c r="B186" s="127" t="s">
        <v>1305</v>
      </c>
      <c r="C186" s="127" t="s">
        <v>1130</v>
      </c>
      <c r="D186" s="127" t="s">
        <v>721</v>
      </c>
      <c r="E186" s="127" t="s">
        <v>330</v>
      </c>
      <c r="F186" s="126">
        <v>16741</v>
      </c>
      <c r="G186" s="126">
        <v>0</v>
      </c>
      <c r="H186" s="125">
        <v>0</v>
      </c>
    </row>
    <row r="187" spans="1:8" outlineLevel="2" x14ac:dyDescent="0.25">
      <c r="A187" s="105" t="s">
        <v>1129</v>
      </c>
      <c r="B187" s="104" t="s">
        <v>1305</v>
      </c>
      <c r="C187" s="104" t="s">
        <v>1126</v>
      </c>
      <c r="D187" s="104"/>
      <c r="E187" s="104"/>
      <c r="F187" s="103">
        <v>5385695.1200000001</v>
      </c>
      <c r="G187" s="103">
        <v>916200</v>
      </c>
      <c r="H187" s="102">
        <v>916200</v>
      </c>
    </row>
    <row r="188" spans="1:8" ht="25.5" outlineLevel="3" x14ac:dyDescent="0.25">
      <c r="A188" s="101" t="s">
        <v>452</v>
      </c>
      <c r="B188" s="100" t="s">
        <v>1305</v>
      </c>
      <c r="C188" s="100" t="s">
        <v>1126</v>
      </c>
      <c r="D188" s="100" t="s">
        <v>451</v>
      </c>
      <c r="E188" s="100"/>
      <c r="F188" s="99">
        <v>120000</v>
      </c>
      <c r="G188" s="99">
        <v>120000</v>
      </c>
      <c r="H188" s="98">
        <v>120000</v>
      </c>
    </row>
    <row r="189" spans="1:8" outlineLevel="4" x14ac:dyDescent="0.25">
      <c r="A189" s="97" t="s">
        <v>450</v>
      </c>
      <c r="B189" s="96" t="s">
        <v>1305</v>
      </c>
      <c r="C189" s="96" t="s">
        <v>1126</v>
      </c>
      <c r="D189" s="96" t="s">
        <v>449</v>
      </c>
      <c r="E189" s="96"/>
      <c r="F189" s="95">
        <v>120000</v>
      </c>
      <c r="G189" s="95">
        <v>120000</v>
      </c>
      <c r="H189" s="94">
        <v>120000</v>
      </c>
    </row>
    <row r="190" spans="1:8" outlineLevel="5" x14ac:dyDescent="0.25">
      <c r="A190" s="93" t="s">
        <v>448</v>
      </c>
      <c r="B190" s="92" t="s">
        <v>1305</v>
      </c>
      <c r="C190" s="92" t="s">
        <v>1126</v>
      </c>
      <c r="D190" s="92" t="s">
        <v>447</v>
      </c>
      <c r="E190" s="92"/>
      <c r="F190" s="91">
        <v>120000</v>
      </c>
      <c r="G190" s="91">
        <v>120000</v>
      </c>
      <c r="H190" s="90">
        <v>120000</v>
      </c>
    </row>
    <row r="191" spans="1:8" ht="25.5" outlineLevel="6" x14ac:dyDescent="0.25">
      <c r="A191" s="89" t="s">
        <v>1128</v>
      </c>
      <c r="B191" s="88" t="s">
        <v>1305</v>
      </c>
      <c r="C191" s="88" t="s">
        <v>1126</v>
      </c>
      <c r="D191" s="88" t="s">
        <v>1127</v>
      </c>
      <c r="E191" s="88"/>
      <c r="F191" s="87">
        <v>120000</v>
      </c>
      <c r="G191" s="87">
        <v>120000</v>
      </c>
      <c r="H191" s="86">
        <v>120000</v>
      </c>
    </row>
    <row r="192" spans="1:8" outlineLevel="7" x14ac:dyDescent="0.25">
      <c r="A192" s="128" t="s">
        <v>347</v>
      </c>
      <c r="B192" s="127" t="s">
        <v>1305</v>
      </c>
      <c r="C192" s="127" t="s">
        <v>1126</v>
      </c>
      <c r="D192" s="127" t="s">
        <v>1127</v>
      </c>
      <c r="E192" s="127" t="s">
        <v>344</v>
      </c>
      <c r="F192" s="126">
        <v>120000</v>
      </c>
      <c r="G192" s="126">
        <v>120000</v>
      </c>
      <c r="H192" s="125">
        <v>120000</v>
      </c>
    </row>
    <row r="193" spans="1:8" ht="25.5" outlineLevel="3" x14ac:dyDescent="0.25">
      <c r="A193" s="101" t="s">
        <v>404</v>
      </c>
      <c r="B193" s="100" t="s">
        <v>1305</v>
      </c>
      <c r="C193" s="100" t="s">
        <v>1126</v>
      </c>
      <c r="D193" s="100" t="s">
        <v>403</v>
      </c>
      <c r="E193" s="100"/>
      <c r="F193" s="99">
        <v>2265695.12</v>
      </c>
      <c r="G193" s="99">
        <v>796200</v>
      </c>
      <c r="H193" s="98">
        <v>796200</v>
      </c>
    </row>
    <row r="194" spans="1:8" outlineLevel="4" x14ac:dyDescent="0.25">
      <c r="A194" s="97" t="s">
        <v>402</v>
      </c>
      <c r="B194" s="96" t="s">
        <v>1305</v>
      </c>
      <c r="C194" s="96" t="s">
        <v>1126</v>
      </c>
      <c r="D194" s="96" t="s">
        <v>401</v>
      </c>
      <c r="E194" s="96"/>
      <c r="F194" s="95">
        <v>2265695.12</v>
      </c>
      <c r="G194" s="95">
        <v>796200</v>
      </c>
      <c r="H194" s="94">
        <v>796200</v>
      </c>
    </row>
    <row r="195" spans="1:8" ht="25.5" outlineLevel="5" x14ac:dyDescent="0.25">
      <c r="A195" s="93" t="s">
        <v>400</v>
      </c>
      <c r="B195" s="92" t="s">
        <v>1305</v>
      </c>
      <c r="C195" s="92" t="s">
        <v>1126</v>
      </c>
      <c r="D195" s="92" t="s">
        <v>399</v>
      </c>
      <c r="E195" s="92"/>
      <c r="F195" s="91">
        <v>2265695.12</v>
      </c>
      <c r="G195" s="91">
        <v>796200</v>
      </c>
      <c r="H195" s="90">
        <v>796200</v>
      </c>
    </row>
    <row r="196" spans="1:8" ht="25.5" outlineLevel="6" x14ac:dyDescent="0.25">
      <c r="A196" s="89" t="s">
        <v>398</v>
      </c>
      <c r="B196" s="88" t="s">
        <v>1305</v>
      </c>
      <c r="C196" s="88" t="s">
        <v>1126</v>
      </c>
      <c r="D196" s="88" t="s">
        <v>397</v>
      </c>
      <c r="E196" s="88"/>
      <c r="F196" s="87">
        <v>2265695.12</v>
      </c>
      <c r="G196" s="87">
        <v>796200</v>
      </c>
      <c r="H196" s="86">
        <v>796200</v>
      </c>
    </row>
    <row r="197" spans="1:8" outlineLevel="7" x14ac:dyDescent="0.25">
      <c r="A197" s="128" t="s">
        <v>411</v>
      </c>
      <c r="B197" s="127" t="s">
        <v>1305</v>
      </c>
      <c r="C197" s="127" t="s">
        <v>1126</v>
      </c>
      <c r="D197" s="127" t="s">
        <v>397</v>
      </c>
      <c r="E197" s="127" t="s">
        <v>408</v>
      </c>
      <c r="F197" s="126">
        <v>2265695.12</v>
      </c>
      <c r="G197" s="126">
        <v>796200</v>
      </c>
      <c r="H197" s="125">
        <v>796200</v>
      </c>
    </row>
    <row r="198" spans="1:8" outlineLevel="3" x14ac:dyDescent="0.25">
      <c r="A198" s="101" t="s">
        <v>350</v>
      </c>
      <c r="B198" s="100" t="s">
        <v>1305</v>
      </c>
      <c r="C198" s="100" t="s">
        <v>1126</v>
      </c>
      <c r="D198" s="100" t="s">
        <v>349</v>
      </c>
      <c r="E198" s="100"/>
      <c r="F198" s="99">
        <v>3000000</v>
      </c>
      <c r="G198" s="99">
        <v>0</v>
      </c>
      <c r="H198" s="98">
        <v>0</v>
      </c>
    </row>
    <row r="199" spans="1:8" ht="51" outlineLevel="6" x14ac:dyDescent="0.25">
      <c r="A199" s="89" t="s">
        <v>291</v>
      </c>
      <c r="B199" s="88" t="s">
        <v>1305</v>
      </c>
      <c r="C199" s="88" t="s">
        <v>1126</v>
      </c>
      <c r="D199" s="88" t="s">
        <v>1125</v>
      </c>
      <c r="E199" s="88"/>
      <c r="F199" s="87">
        <v>3000000</v>
      </c>
      <c r="G199" s="87">
        <v>0</v>
      </c>
      <c r="H199" s="86">
        <v>0</v>
      </c>
    </row>
    <row r="200" spans="1:8" ht="38.25" outlineLevel="7" x14ac:dyDescent="0.25">
      <c r="A200" s="128" t="s">
        <v>506</v>
      </c>
      <c r="B200" s="127" t="s">
        <v>1305</v>
      </c>
      <c r="C200" s="127" t="s">
        <v>1126</v>
      </c>
      <c r="D200" s="127" t="s">
        <v>1125</v>
      </c>
      <c r="E200" s="127" t="s">
        <v>505</v>
      </c>
      <c r="F200" s="126">
        <v>3000000</v>
      </c>
      <c r="G200" s="126">
        <v>0</v>
      </c>
      <c r="H200" s="125">
        <v>0</v>
      </c>
    </row>
    <row r="201" spans="1:8" outlineLevel="1" x14ac:dyDescent="0.25">
      <c r="A201" s="109" t="s">
        <v>1124</v>
      </c>
      <c r="B201" s="108" t="s">
        <v>1305</v>
      </c>
      <c r="C201" s="108" t="s">
        <v>1123</v>
      </c>
      <c r="D201" s="108"/>
      <c r="E201" s="108"/>
      <c r="F201" s="107">
        <v>212348657.21000001</v>
      </c>
      <c r="G201" s="107">
        <v>214443240.59999999</v>
      </c>
      <c r="H201" s="106">
        <v>116362760.18000001</v>
      </c>
    </row>
    <row r="202" spans="1:8" outlineLevel="2" x14ac:dyDescent="0.25">
      <c r="A202" s="105" t="s">
        <v>1122</v>
      </c>
      <c r="B202" s="104" t="s">
        <v>1305</v>
      </c>
      <c r="C202" s="104" t="s">
        <v>1121</v>
      </c>
      <c r="D202" s="104"/>
      <c r="E202" s="104"/>
      <c r="F202" s="103">
        <v>14224800</v>
      </c>
      <c r="G202" s="103">
        <v>0</v>
      </c>
      <c r="H202" s="102">
        <v>0</v>
      </c>
    </row>
    <row r="203" spans="1:8" outlineLevel="3" x14ac:dyDescent="0.25">
      <c r="A203" s="101" t="s">
        <v>350</v>
      </c>
      <c r="B203" s="100" t="s">
        <v>1305</v>
      </c>
      <c r="C203" s="100" t="s">
        <v>1121</v>
      </c>
      <c r="D203" s="100" t="s">
        <v>349</v>
      </c>
      <c r="E203" s="100"/>
      <c r="F203" s="99">
        <v>14224800</v>
      </c>
      <c r="G203" s="99">
        <v>0</v>
      </c>
      <c r="H203" s="98">
        <v>0</v>
      </c>
    </row>
    <row r="204" spans="1:8" ht="38.25" outlineLevel="6" x14ac:dyDescent="0.25">
      <c r="A204" s="89" t="s">
        <v>290</v>
      </c>
      <c r="B204" s="88" t="s">
        <v>1305</v>
      </c>
      <c r="C204" s="88" t="s">
        <v>1121</v>
      </c>
      <c r="D204" s="88" t="s">
        <v>1120</v>
      </c>
      <c r="E204" s="88"/>
      <c r="F204" s="87">
        <v>14224800</v>
      </c>
      <c r="G204" s="87">
        <v>0</v>
      </c>
      <c r="H204" s="86">
        <v>0</v>
      </c>
    </row>
    <row r="205" spans="1:8" ht="38.25" outlineLevel="7" x14ac:dyDescent="0.25">
      <c r="A205" s="128" t="s">
        <v>506</v>
      </c>
      <c r="B205" s="127" t="s">
        <v>1305</v>
      </c>
      <c r="C205" s="127" t="s">
        <v>1121</v>
      </c>
      <c r="D205" s="127" t="s">
        <v>1120</v>
      </c>
      <c r="E205" s="127" t="s">
        <v>505</v>
      </c>
      <c r="F205" s="126">
        <v>14224800</v>
      </c>
      <c r="G205" s="126">
        <v>0</v>
      </c>
      <c r="H205" s="125">
        <v>0</v>
      </c>
    </row>
    <row r="206" spans="1:8" outlineLevel="2" x14ac:dyDescent="0.25">
      <c r="A206" s="105" t="s">
        <v>1119</v>
      </c>
      <c r="B206" s="104" t="s">
        <v>1305</v>
      </c>
      <c r="C206" s="104" t="s">
        <v>1111</v>
      </c>
      <c r="D206" s="104"/>
      <c r="E206" s="104"/>
      <c r="F206" s="103">
        <v>4327884.33</v>
      </c>
      <c r="G206" s="103">
        <v>4666907.87</v>
      </c>
      <c r="H206" s="102">
        <v>4666907.87</v>
      </c>
    </row>
    <row r="207" spans="1:8" ht="25.5" outlineLevel="3" x14ac:dyDescent="0.25">
      <c r="A207" s="101" t="s">
        <v>404</v>
      </c>
      <c r="B207" s="100" t="s">
        <v>1305</v>
      </c>
      <c r="C207" s="100" t="s">
        <v>1111</v>
      </c>
      <c r="D207" s="100" t="s">
        <v>403</v>
      </c>
      <c r="E207" s="100"/>
      <c r="F207" s="99">
        <v>4327884.33</v>
      </c>
      <c r="G207" s="99">
        <v>4666907.87</v>
      </c>
      <c r="H207" s="98">
        <v>4666907.87</v>
      </c>
    </row>
    <row r="208" spans="1:8" outlineLevel="4" x14ac:dyDescent="0.25">
      <c r="A208" s="97" t="s">
        <v>511</v>
      </c>
      <c r="B208" s="96" t="s">
        <v>1305</v>
      </c>
      <c r="C208" s="96" t="s">
        <v>1111</v>
      </c>
      <c r="D208" s="96" t="s">
        <v>510</v>
      </c>
      <c r="E208" s="96"/>
      <c r="F208" s="95">
        <v>4327884.33</v>
      </c>
      <c r="G208" s="95">
        <v>4666907.87</v>
      </c>
      <c r="H208" s="94">
        <v>4666907.87</v>
      </c>
    </row>
    <row r="209" spans="1:8" outlineLevel="5" x14ac:dyDescent="0.25">
      <c r="A209" s="93" t="s">
        <v>1118</v>
      </c>
      <c r="B209" s="92" t="s">
        <v>1305</v>
      </c>
      <c r="C209" s="92" t="s">
        <v>1111</v>
      </c>
      <c r="D209" s="92" t="s">
        <v>1117</v>
      </c>
      <c r="E209" s="92"/>
      <c r="F209" s="91">
        <v>4327884.33</v>
      </c>
      <c r="G209" s="91">
        <v>4666907.87</v>
      </c>
      <c r="H209" s="90">
        <v>4666907.87</v>
      </c>
    </row>
    <row r="210" spans="1:8" ht="25.5" outlineLevel="6" x14ac:dyDescent="0.25">
      <c r="A210" s="89" t="s">
        <v>1116</v>
      </c>
      <c r="B210" s="88" t="s">
        <v>1305</v>
      </c>
      <c r="C210" s="88" t="s">
        <v>1111</v>
      </c>
      <c r="D210" s="88" t="s">
        <v>1115</v>
      </c>
      <c r="E210" s="88"/>
      <c r="F210" s="87">
        <v>50000</v>
      </c>
      <c r="G210" s="87">
        <v>144727.5</v>
      </c>
      <c r="H210" s="86">
        <v>144727.5</v>
      </c>
    </row>
    <row r="211" spans="1:8" outlineLevel="7" x14ac:dyDescent="0.25">
      <c r="A211" s="128" t="s">
        <v>411</v>
      </c>
      <c r="B211" s="127" t="s">
        <v>1305</v>
      </c>
      <c r="C211" s="127" t="s">
        <v>1111</v>
      </c>
      <c r="D211" s="127" t="s">
        <v>1115</v>
      </c>
      <c r="E211" s="127" t="s">
        <v>408</v>
      </c>
      <c r="F211" s="126">
        <v>50000</v>
      </c>
      <c r="G211" s="126">
        <v>144727.5</v>
      </c>
      <c r="H211" s="125">
        <v>144727.5</v>
      </c>
    </row>
    <row r="212" spans="1:8" ht="25.5" outlineLevel="6" x14ac:dyDescent="0.25">
      <c r="A212" s="89" t="s">
        <v>1114</v>
      </c>
      <c r="B212" s="88" t="s">
        <v>1305</v>
      </c>
      <c r="C212" s="88" t="s">
        <v>1111</v>
      </c>
      <c r="D212" s="88" t="s">
        <v>1113</v>
      </c>
      <c r="E212" s="88"/>
      <c r="F212" s="87">
        <v>3078264</v>
      </c>
      <c r="G212" s="87">
        <v>3078264</v>
      </c>
      <c r="H212" s="86">
        <v>3078264</v>
      </c>
    </row>
    <row r="213" spans="1:8" ht="38.25" outlineLevel="7" x14ac:dyDescent="0.25">
      <c r="A213" s="128" t="s">
        <v>506</v>
      </c>
      <c r="B213" s="127" t="s">
        <v>1305</v>
      </c>
      <c r="C213" s="127" t="s">
        <v>1111</v>
      </c>
      <c r="D213" s="127" t="s">
        <v>1113</v>
      </c>
      <c r="E213" s="127" t="s">
        <v>505</v>
      </c>
      <c r="F213" s="126">
        <v>30379</v>
      </c>
      <c r="G213" s="126">
        <v>30379</v>
      </c>
      <c r="H213" s="125">
        <v>30379</v>
      </c>
    </row>
    <row r="214" spans="1:8" outlineLevel="7" x14ac:dyDescent="0.25">
      <c r="A214" s="128" t="s">
        <v>411</v>
      </c>
      <c r="B214" s="127" t="s">
        <v>1305</v>
      </c>
      <c r="C214" s="127" t="s">
        <v>1111</v>
      </c>
      <c r="D214" s="127" t="s">
        <v>1113</v>
      </c>
      <c r="E214" s="127" t="s">
        <v>408</v>
      </c>
      <c r="F214" s="126">
        <v>3047885</v>
      </c>
      <c r="G214" s="126">
        <v>3047885</v>
      </c>
      <c r="H214" s="125">
        <v>3047885</v>
      </c>
    </row>
    <row r="215" spans="1:8" outlineLevel="6" x14ac:dyDescent="0.25">
      <c r="A215" s="89" t="s">
        <v>1112</v>
      </c>
      <c r="B215" s="88" t="s">
        <v>1305</v>
      </c>
      <c r="C215" s="88" t="s">
        <v>1111</v>
      </c>
      <c r="D215" s="88" t="s">
        <v>1110</v>
      </c>
      <c r="E215" s="88"/>
      <c r="F215" s="87">
        <v>1199620.33</v>
      </c>
      <c r="G215" s="87">
        <v>1443916.37</v>
      </c>
      <c r="H215" s="86">
        <v>1443916.37</v>
      </c>
    </row>
    <row r="216" spans="1:8" outlineLevel="7" x14ac:dyDescent="0.25">
      <c r="A216" s="128" t="s">
        <v>411</v>
      </c>
      <c r="B216" s="127" t="s">
        <v>1305</v>
      </c>
      <c r="C216" s="127" t="s">
        <v>1111</v>
      </c>
      <c r="D216" s="127" t="s">
        <v>1110</v>
      </c>
      <c r="E216" s="127" t="s">
        <v>408</v>
      </c>
      <c r="F216" s="126">
        <v>1199620.33</v>
      </c>
      <c r="G216" s="126">
        <v>1443916.37</v>
      </c>
      <c r="H216" s="125">
        <v>1443916.37</v>
      </c>
    </row>
    <row r="217" spans="1:8" outlineLevel="2" x14ac:dyDescent="0.25">
      <c r="A217" s="105" t="s">
        <v>1109</v>
      </c>
      <c r="B217" s="104" t="s">
        <v>1305</v>
      </c>
      <c r="C217" s="104" t="s">
        <v>1107</v>
      </c>
      <c r="D217" s="104"/>
      <c r="E217" s="104"/>
      <c r="F217" s="103">
        <v>17921856.510000002</v>
      </c>
      <c r="G217" s="103">
        <v>0</v>
      </c>
      <c r="H217" s="102">
        <v>0</v>
      </c>
    </row>
    <row r="218" spans="1:8" ht="25.5" outlineLevel="3" x14ac:dyDescent="0.25">
      <c r="A218" s="101" t="s">
        <v>428</v>
      </c>
      <c r="B218" s="100" t="s">
        <v>1305</v>
      </c>
      <c r="C218" s="100" t="s">
        <v>1107</v>
      </c>
      <c r="D218" s="100" t="s">
        <v>427</v>
      </c>
      <c r="E218" s="100"/>
      <c r="F218" s="99">
        <v>17921856.510000002</v>
      </c>
      <c r="G218" s="99">
        <v>0</v>
      </c>
      <c r="H218" s="98">
        <v>0</v>
      </c>
    </row>
    <row r="219" spans="1:8" ht="25.5" outlineLevel="4" x14ac:dyDescent="0.25">
      <c r="A219" s="97" t="s">
        <v>426</v>
      </c>
      <c r="B219" s="96" t="s">
        <v>1305</v>
      </c>
      <c r="C219" s="96" t="s">
        <v>1107</v>
      </c>
      <c r="D219" s="96" t="s">
        <v>425</v>
      </c>
      <c r="E219" s="96"/>
      <c r="F219" s="95">
        <v>17921856.510000002</v>
      </c>
      <c r="G219" s="95">
        <v>0</v>
      </c>
      <c r="H219" s="94">
        <v>0</v>
      </c>
    </row>
    <row r="220" spans="1:8" ht="25.5" outlineLevel="5" x14ac:dyDescent="0.25">
      <c r="A220" s="93" t="s">
        <v>424</v>
      </c>
      <c r="B220" s="92" t="s">
        <v>1305</v>
      </c>
      <c r="C220" s="92" t="s">
        <v>1107</v>
      </c>
      <c r="D220" s="92" t="s">
        <v>423</v>
      </c>
      <c r="E220" s="92"/>
      <c r="F220" s="91">
        <v>17921856.510000002</v>
      </c>
      <c r="G220" s="91">
        <v>0</v>
      </c>
      <c r="H220" s="90">
        <v>0</v>
      </c>
    </row>
    <row r="221" spans="1:8" ht="38.25" outlineLevel="6" x14ac:dyDescent="0.25">
      <c r="A221" s="89" t="s">
        <v>1108</v>
      </c>
      <c r="B221" s="88" t="s">
        <v>1305</v>
      </c>
      <c r="C221" s="88" t="s">
        <v>1107</v>
      </c>
      <c r="D221" s="88" t="s">
        <v>1106</v>
      </c>
      <c r="E221" s="88"/>
      <c r="F221" s="87">
        <v>17921856.510000002</v>
      </c>
      <c r="G221" s="87">
        <v>0</v>
      </c>
      <c r="H221" s="86">
        <v>0</v>
      </c>
    </row>
    <row r="222" spans="1:8" outlineLevel="7" x14ac:dyDescent="0.25">
      <c r="A222" s="128" t="s">
        <v>333</v>
      </c>
      <c r="B222" s="127" t="s">
        <v>1305</v>
      </c>
      <c r="C222" s="127" t="s">
        <v>1107</v>
      </c>
      <c r="D222" s="127" t="s">
        <v>1106</v>
      </c>
      <c r="E222" s="127" t="s">
        <v>330</v>
      </c>
      <c r="F222" s="126">
        <v>17921856.510000002</v>
      </c>
      <c r="G222" s="126">
        <v>0</v>
      </c>
      <c r="H222" s="125">
        <v>0</v>
      </c>
    </row>
    <row r="223" spans="1:8" outlineLevel="2" x14ac:dyDescent="0.25">
      <c r="A223" s="105" t="s">
        <v>1105</v>
      </c>
      <c r="B223" s="104" t="s">
        <v>1305</v>
      </c>
      <c r="C223" s="104" t="s">
        <v>1078</v>
      </c>
      <c r="D223" s="104"/>
      <c r="E223" s="104"/>
      <c r="F223" s="103">
        <v>156243215.41999999</v>
      </c>
      <c r="G223" s="103">
        <v>196392530.44999999</v>
      </c>
      <c r="H223" s="102">
        <v>98306530.450000003</v>
      </c>
    </row>
    <row r="224" spans="1:8" ht="25.5" outlineLevel="3" x14ac:dyDescent="0.25">
      <c r="A224" s="101" t="s">
        <v>882</v>
      </c>
      <c r="B224" s="100" t="s">
        <v>1305</v>
      </c>
      <c r="C224" s="100" t="s">
        <v>1078</v>
      </c>
      <c r="D224" s="100" t="s">
        <v>881</v>
      </c>
      <c r="E224" s="100"/>
      <c r="F224" s="99">
        <v>818071</v>
      </c>
      <c r="G224" s="99">
        <v>0</v>
      </c>
      <c r="H224" s="98">
        <v>0</v>
      </c>
    </row>
    <row r="225" spans="1:8" outlineLevel="4" x14ac:dyDescent="0.25">
      <c r="A225" s="97" t="s">
        <v>880</v>
      </c>
      <c r="B225" s="96" t="s">
        <v>1305</v>
      </c>
      <c r="C225" s="96" t="s">
        <v>1078</v>
      </c>
      <c r="D225" s="96" t="s">
        <v>879</v>
      </c>
      <c r="E225" s="96"/>
      <c r="F225" s="95">
        <v>818071</v>
      </c>
      <c r="G225" s="95">
        <v>0</v>
      </c>
      <c r="H225" s="94">
        <v>0</v>
      </c>
    </row>
    <row r="226" spans="1:8" ht="25.5" outlineLevel="5" x14ac:dyDescent="0.25">
      <c r="A226" s="93" t="s">
        <v>878</v>
      </c>
      <c r="B226" s="92" t="s">
        <v>1305</v>
      </c>
      <c r="C226" s="92" t="s">
        <v>1078</v>
      </c>
      <c r="D226" s="92" t="s">
        <v>877</v>
      </c>
      <c r="E226" s="92"/>
      <c r="F226" s="91">
        <v>818071</v>
      </c>
      <c r="G226" s="91">
        <v>0</v>
      </c>
      <c r="H226" s="90">
        <v>0</v>
      </c>
    </row>
    <row r="227" spans="1:8" ht="38.25" outlineLevel="6" x14ac:dyDescent="0.25">
      <c r="A227" s="89" t="s">
        <v>310</v>
      </c>
      <c r="B227" s="88" t="s">
        <v>1305</v>
      </c>
      <c r="C227" s="88" t="s">
        <v>1078</v>
      </c>
      <c r="D227" s="88" t="s">
        <v>1104</v>
      </c>
      <c r="E227" s="88"/>
      <c r="F227" s="87">
        <v>818071</v>
      </c>
      <c r="G227" s="87">
        <v>0</v>
      </c>
      <c r="H227" s="86">
        <v>0</v>
      </c>
    </row>
    <row r="228" spans="1:8" outlineLevel="7" x14ac:dyDescent="0.25">
      <c r="A228" s="128" t="s">
        <v>411</v>
      </c>
      <c r="B228" s="127" t="s">
        <v>1305</v>
      </c>
      <c r="C228" s="127" t="s">
        <v>1078</v>
      </c>
      <c r="D228" s="127" t="s">
        <v>1104</v>
      </c>
      <c r="E228" s="127" t="s">
        <v>408</v>
      </c>
      <c r="F228" s="126">
        <v>818071</v>
      </c>
      <c r="G228" s="126">
        <v>0</v>
      </c>
      <c r="H228" s="125">
        <v>0</v>
      </c>
    </row>
    <row r="229" spans="1:8" ht="25.5" outlineLevel="3" x14ac:dyDescent="0.25">
      <c r="A229" s="101" t="s">
        <v>428</v>
      </c>
      <c r="B229" s="100" t="s">
        <v>1305</v>
      </c>
      <c r="C229" s="100" t="s">
        <v>1078</v>
      </c>
      <c r="D229" s="100" t="s">
        <v>427</v>
      </c>
      <c r="E229" s="100"/>
      <c r="F229" s="99">
        <v>155425144.41999999</v>
      </c>
      <c r="G229" s="99">
        <v>196392530.44999999</v>
      </c>
      <c r="H229" s="98">
        <v>98306530.450000003</v>
      </c>
    </row>
    <row r="230" spans="1:8" ht="38.25" outlineLevel="4" x14ac:dyDescent="0.25">
      <c r="A230" s="97" t="s">
        <v>950</v>
      </c>
      <c r="B230" s="96" t="s">
        <v>1305</v>
      </c>
      <c r="C230" s="96" t="s">
        <v>1078</v>
      </c>
      <c r="D230" s="96" t="s">
        <v>949</v>
      </c>
      <c r="E230" s="96"/>
      <c r="F230" s="95">
        <v>155425144.41999999</v>
      </c>
      <c r="G230" s="95">
        <v>196392530.44999999</v>
      </c>
      <c r="H230" s="94">
        <v>98306530.450000003</v>
      </c>
    </row>
    <row r="231" spans="1:8" ht="25.5" outlineLevel="5" x14ac:dyDescent="0.25">
      <c r="A231" s="93" t="s">
        <v>1103</v>
      </c>
      <c r="B231" s="92" t="s">
        <v>1305</v>
      </c>
      <c r="C231" s="92" t="s">
        <v>1078</v>
      </c>
      <c r="D231" s="92" t="s">
        <v>1102</v>
      </c>
      <c r="E231" s="92"/>
      <c r="F231" s="91">
        <v>95576924.120000005</v>
      </c>
      <c r="G231" s="91">
        <v>41115799.229999997</v>
      </c>
      <c r="H231" s="90">
        <v>41115799.229999997</v>
      </c>
    </row>
    <row r="232" spans="1:8" outlineLevel="6" x14ac:dyDescent="0.25">
      <c r="A232" s="89" t="s">
        <v>1101</v>
      </c>
      <c r="B232" s="88" t="s">
        <v>1305</v>
      </c>
      <c r="C232" s="88" t="s">
        <v>1078</v>
      </c>
      <c r="D232" s="88" t="s">
        <v>1100</v>
      </c>
      <c r="E232" s="88"/>
      <c r="F232" s="87">
        <v>15227931.1</v>
      </c>
      <c r="G232" s="87">
        <v>1249130.93</v>
      </c>
      <c r="H232" s="86">
        <v>1249130.93</v>
      </c>
    </row>
    <row r="233" spans="1:8" outlineLevel="7" x14ac:dyDescent="0.25">
      <c r="A233" s="128" t="s">
        <v>411</v>
      </c>
      <c r="B233" s="127" t="s">
        <v>1305</v>
      </c>
      <c r="C233" s="127" t="s">
        <v>1078</v>
      </c>
      <c r="D233" s="127" t="s">
        <v>1100</v>
      </c>
      <c r="E233" s="127" t="s">
        <v>408</v>
      </c>
      <c r="F233" s="126">
        <v>14531692.140000001</v>
      </c>
      <c r="G233" s="126">
        <v>1249130.93</v>
      </c>
      <c r="H233" s="125">
        <v>1249130.93</v>
      </c>
    </row>
    <row r="234" spans="1:8" outlineLevel="7" x14ac:dyDescent="0.25">
      <c r="A234" s="128" t="s">
        <v>463</v>
      </c>
      <c r="B234" s="127" t="s">
        <v>1305</v>
      </c>
      <c r="C234" s="127" t="s">
        <v>1078</v>
      </c>
      <c r="D234" s="127" t="s">
        <v>1100</v>
      </c>
      <c r="E234" s="127" t="s">
        <v>461</v>
      </c>
      <c r="F234" s="126">
        <v>696238.96</v>
      </c>
      <c r="G234" s="126">
        <v>0</v>
      </c>
      <c r="H234" s="125">
        <v>0</v>
      </c>
    </row>
    <row r="235" spans="1:8" ht="38.25" outlineLevel="6" x14ac:dyDescent="0.25">
      <c r="A235" s="89" t="s">
        <v>1099</v>
      </c>
      <c r="B235" s="88" t="s">
        <v>1305</v>
      </c>
      <c r="C235" s="88" t="s">
        <v>1078</v>
      </c>
      <c r="D235" s="88" t="s">
        <v>1098</v>
      </c>
      <c r="E235" s="88"/>
      <c r="F235" s="87">
        <v>28141177.629999999</v>
      </c>
      <c r="G235" s="87">
        <v>23920000.98</v>
      </c>
      <c r="H235" s="86">
        <v>23920000.98</v>
      </c>
    </row>
    <row r="236" spans="1:8" outlineLevel="7" x14ac:dyDescent="0.25">
      <c r="A236" s="128" t="s">
        <v>411</v>
      </c>
      <c r="B236" s="127" t="s">
        <v>1305</v>
      </c>
      <c r="C236" s="127" t="s">
        <v>1078</v>
      </c>
      <c r="D236" s="127" t="s">
        <v>1098</v>
      </c>
      <c r="E236" s="127" t="s">
        <v>408</v>
      </c>
      <c r="F236" s="126">
        <v>28141177.629999999</v>
      </c>
      <c r="G236" s="126">
        <v>23920000.98</v>
      </c>
      <c r="H236" s="125">
        <v>23920000.98</v>
      </c>
    </row>
    <row r="237" spans="1:8" ht="38.25" outlineLevel="6" x14ac:dyDescent="0.25">
      <c r="A237" s="89" t="s">
        <v>1097</v>
      </c>
      <c r="B237" s="88" t="s">
        <v>1305</v>
      </c>
      <c r="C237" s="88" t="s">
        <v>1078</v>
      </c>
      <c r="D237" s="88" t="s">
        <v>1096</v>
      </c>
      <c r="E237" s="88"/>
      <c r="F237" s="87">
        <v>30000000</v>
      </c>
      <c r="G237" s="87">
        <v>0</v>
      </c>
      <c r="H237" s="86">
        <v>0</v>
      </c>
    </row>
    <row r="238" spans="1:8" outlineLevel="7" x14ac:dyDescent="0.25">
      <c r="A238" s="128" t="s">
        <v>463</v>
      </c>
      <c r="B238" s="127" t="s">
        <v>1305</v>
      </c>
      <c r="C238" s="127" t="s">
        <v>1078</v>
      </c>
      <c r="D238" s="127" t="s">
        <v>1096</v>
      </c>
      <c r="E238" s="127" t="s">
        <v>461</v>
      </c>
      <c r="F238" s="126">
        <v>30000000</v>
      </c>
      <c r="G238" s="126">
        <v>0</v>
      </c>
      <c r="H238" s="125">
        <v>0</v>
      </c>
    </row>
    <row r="239" spans="1:8" ht="51" outlineLevel="6" x14ac:dyDescent="0.25">
      <c r="A239" s="89" t="s">
        <v>238</v>
      </c>
      <c r="B239" s="88" t="s">
        <v>1305</v>
      </c>
      <c r="C239" s="88" t="s">
        <v>1078</v>
      </c>
      <c r="D239" s="88" t="s">
        <v>1095</v>
      </c>
      <c r="E239" s="88"/>
      <c r="F239" s="87">
        <v>1886400</v>
      </c>
      <c r="G239" s="87">
        <v>0</v>
      </c>
      <c r="H239" s="86">
        <v>0</v>
      </c>
    </row>
    <row r="240" spans="1:8" outlineLevel="7" x14ac:dyDescent="0.25">
      <c r="A240" s="128" t="s">
        <v>411</v>
      </c>
      <c r="B240" s="127" t="s">
        <v>1305</v>
      </c>
      <c r="C240" s="127" t="s">
        <v>1078</v>
      </c>
      <c r="D240" s="127" t="s">
        <v>1095</v>
      </c>
      <c r="E240" s="127" t="s">
        <v>408</v>
      </c>
      <c r="F240" s="126">
        <v>1886400</v>
      </c>
      <c r="G240" s="126">
        <v>0</v>
      </c>
      <c r="H240" s="125">
        <v>0</v>
      </c>
    </row>
    <row r="241" spans="1:8" ht="38.25" outlineLevel="6" x14ac:dyDescent="0.25">
      <c r="A241" s="89" t="s">
        <v>1094</v>
      </c>
      <c r="B241" s="88" t="s">
        <v>1305</v>
      </c>
      <c r="C241" s="88" t="s">
        <v>1078</v>
      </c>
      <c r="D241" s="88" t="s">
        <v>1093</v>
      </c>
      <c r="E241" s="88"/>
      <c r="F241" s="87">
        <v>18760785.09</v>
      </c>
      <c r="G241" s="87">
        <v>15946667.32</v>
      </c>
      <c r="H241" s="86">
        <v>15946667.32</v>
      </c>
    </row>
    <row r="242" spans="1:8" outlineLevel="7" x14ac:dyDescent="0.25">
      <c r="A242" s="128" t="s">
        <v>411</v>
      </c>
      <c r="B242" s="127" t="s">
        <v>1305</v>
      </c>
      <c r="C242" s="127" t="s">
        <v>1078</v>
      </c>
      <c r="D242" s="127" t="s">
        <v>1093</v>
      </c>
      <c r="E242" s="127" t="s">
        <v>408</v>
      </c>
      <c r="F242" s="126">
        <v>18760785.09</v>
      </c>
      <c r="G242" s="126">
        <v>15946667.32</v>
      </c>
      <c r="H242" s="125">
        <v>15946667.32</v>
      </c>
    </row>
    <row r="243" spans="1:8" ht="38.25" outlineLevel="6" x14ac:dyDescent="0.25">
      <c r="A243" s="89" t="s">
        <v>1092</v>
      </c>
      <c r="B243" s="88" t="s">
        <v>1305</v>
      </c>
      <c r="C243" s="88" t="s">
        <v>1078</v>
      </c>
      <c r="D243" s="88" t="s">
        <v>1091</v>
      </c>
      <c r="E243" s="88"/>
      <c r="F243" s="87">
        <v>303030.3</v>
      </c>
      <c r="G243" s="87">
        <v>0</v>
      </c>
      <c r="H243" s="86">
        <v>0</v>
      </c>
    </row>
    <row r="244" spans="1:8" outlineLevel="7" x14ac:dyDescent="0.25">
      <c r="A244" s="128" t="s">
        <v>463</v>
      </c>
      <c r="B244" s="127" t="s">
        <v>1305</v>
      </c>
      <c r="C244" s="127" t="s">
        <v>1078</v>
      </c>
      <c r="D244" s="127" t="s">
        <v>1091</v>
      </c>
      <c r="E244" s="127" t="s">
        <v>461</v>
      </c>
      <c r="F244" s="126">
        <v>303030.3</v>
      </c>
      <c r="G244" s="126">
        <v>0</v>
      </c>
      <c r="H244" s="125">
        <v>0</v>
      </c>
    </row>
    <row r="245" spans="1:8" ht="51" outlineLevel="6" x14ac:dyDescent="0.25">
      <c r="A245" s="89" t="s">
        <v>1090</v>
      </c>
      <c r="B245" s="88" t="s">
        <v>1305</v>
      </c>
      <c r="C245" s="88" t="s">
        <v>1078</v>
      </c>
      <c r="D245" s="88" t="s">
        <v>1089</v>
      </c>
      <c r="E245" s="88"/>
      <c r="F245" s="87">
        <v>1257600</v>
      </c>
      <c r="G245" s="87">
        <v>0</v>
      </c>
      <c r="H245" s="86">
        <v>0</v>
      </c>
    </row>
    <row r="246" spans="1:8" outlineLevel="7" x14ac:dyDescent="0.25">
      <c r="A246" s="128" t="s">
        <v>411</v>
      </c>
      <c r="B246" s="127" t="s">
        <v>1305</v>
      </c>
      <c r="C246" s="127" t="s">
        <v>1078</v>
      </c>
      <c r="D246" s="127" t="s">
        <v>1089</v>
      </c>
      <c r="E246" s="127" t="s">
        <v>408</v>
      </c>
      <c r="F246" s="126">
        <v>1257600</v>
      </c>
      <c r="G246" s="126">
        <v>0</v>
      </c>
      <c r="H246" s="125">
        <v>0</v>
      </c>
    </row>
    <row r="247" spans="1:8" ht="25.5" outlineLevel="5" x14ac:dyDescent="0.25">
      <c r="A247" s="93" t="s">
        <v>948</v>
      </c>
      <c r="B247" s="92" t="s">
        <v>1305</v>
      </c>
      <c r="C247" s="92" t="s">
        <v>1078</v>
      </c>
      <c r="D247" s="92" t="s">
        <v>947</v>
      </c>
      <c r="E247" s="92"/>
      <c r="F247" s="91">
        <v>59848220.299999997</v>
      </c>
      <c r="G247" s="91">
        <v>57190731.219999999</v>
      </c>
      <c r="H247" s="90">
        <v>57190731.219999999</v>
      </c>
    </row>
    <row r="248" spans="1:8" outlineLevel="6" x14ac:dyDescent="0.25">
      <c r="A248" s="89" t="s">
        <v>1088</v>
      </c>
      <c r="B248" s="88" t="s">
        <v>1305</v>
      </c>
      <c r="C248" s="88" t="s">
        <v>1078</v>
      </c>
      <c r="D248" s="88" t="s">
        <v>1087</v>
      </c>
      <c r="E248" s="88"/>
      <c r="F248" s="87">
        <v>57136317.799999997</v>
      </c>
      <c r="G248" s="87">
        <v>55690731.219999999</v>
      </c>
      <c r="H248" s="86">
        <v>55690731.219999999</v>
      </c>
    </row>
    <row r="249" spans="1:8" outlineLevel="7" x14ac:dyDescent="0.25">
      <c r="A249" s="128" t="s">
        <v>411</v>
      </c>
      <c r="B249" s="127" t="s">
        <v>1305</v>
      </c>
      <c r="C249" s="127" t="s">
        <v>1078</v>
      </c>
      <c r="D249" s="127" t="s">
        <v>1087</v>
      </c>
      <c r="E249" s="127" t="s">
        <v>408</v>
      </c>
      <c r="F249" s="126">
        <v>57136317.799999997</v>
      </c>
      <c r="G249" s="126">
        <v>55690731.219999999</v>
      </c>
      <c r="H249" s="125">
        <v>55690731.219999999</v>
      </c>
    </row>
    <row r="250" spans="1:8" ht="25.5" outlineLevel="6" x14ac:dyDescent="0.25">
      <c r="A250" s="89" t="s">
        <v>1086</v>
      </c>
      <c r="B250" s="88" t="s">
        <v>1305</v>
      </c>
      <c r="C250" s="88" t="s">
        <v>1078</v>
      </c>
      <c r="D250" s="88" t="s">
        <v>1085</v>
      </c>
      <c r="E250" s="88"/>
      <c r="F250" s="87">
        <v>2286306.25</v>
      </c>
      <c r="G250" s="87">
        <v>1500000</v>
      </c>
      <c r="H250" s="86">
        <v>1500000</v>
      </c>
    </row>
    <row r="251" spans="1:8" outlineLevel="7" x14ac:dyDescent="0.25">
      <c r="A251" s="128" t="s">
        <v>411</v>
      </c>
      <c r="B251" s="127" t="s">
        <v>1305</v>
      </c>
      <c r="C251" s="127" t="s">
        <v>1078</v>
      </c>
      <c r="D251" s="127" t="s">
        <v>1085</v>
      </c>
      <c r="E251" s="127" t="s">
        <v>408</v>
      </c>
      <c r="F251" s="126">
        <v>2286306.25</v>
      </c>
      <c r="G251" s="126">
        <v>1500000</v>
      </c>
      <c r="H251" s="125">
        <v>1500000</v>
      </c>
    </row>
    <row r="252" spans="1:8" ht="38.25" outlineLevel="6" x14ac:dyDescent="0.25">
      <c r="A252" s="89" t="s">
        <v>1084</v>
      </c>
      <c r="B252" s="88" t="s">
        <v>1305</v>
      </c>
      <c r="C252" s="88" t="s">
        <v>1078</v>
      </c>
      <c r="D252" s="88" t="s">
        <v>1083</v>
      </c>
      <c r="E252" s="88"/>
      <c r="F252" s="87">
        <v>425596.25</v>
      </c>
      <c r="G252" s="87">
        <v>0</v>
      </c>
      <c r="H252" s="86">
        <v>0</v>
      </c>
    </row>
    <row r="253" spans="1:8" outlineLevel="7" x14ac:dyDescent="0.25">
      <c r="A253" s="128" t="s">
        <v>411</v>
      </c>
      <c r="B253" s="127" t="s">
        <v>1305</v>
      </c>
      <c r="C253" s="127" t="s">
        <v>1078</v>
      </c>
      <c r="D253" s="127" t="s">
        <v>1083</v>
      </c>
      <c r="E253" s="127" t="s">
        <v>408</v>
      </c>
      <c r="F253" s="126">
        <v>425596.25</v>
      </c>
      <c r="G253" s="126">
        <v>0</v>
      </c>
      <c r="H253" s="125">
        <v>0</v>
      </c>
    </row>
    <row r="254" spans="1:8" outlineLevel="5" x14ac:dyDescent="0.25">
      <c r="A254" s="93" t="s">
        <v>1082</v>
      </c>
      <c r="B254" s="92" t="s">
        <v>1305</v>
      </c>
      <c r="C254" s="92" t="s">
        <v>1078</v>
      </c>
      <c r="D254" s="92" t="s">
        <v>1081</v>
      </c>
      <c r="E254" s="92"/>
      <c r="F254" s="91">
        <v>0</v>
      </c>
      <c r="G254" s="91">
        <v>98086000</v>
      </c>
      <c r="H254" s="90">
        <v>0</v>
      </c>
    </row>
    <row r="255" spans="1:8" ht="38.25" outlineLevel="6" x14ac:dyDescent="0.25">
      <c r="A255" s="89" t="s">
        <v>312</v>
      </c>
      <c r="B255" s="88" t="s">
        <v>1305</v>
      </c>
      <c r="C255" s="88" t="s">
        <v>1078</v>
      </c>
      <c r="D255" s="88" t="s">
        <v>1080</v>
      </c>
      <c r="E255" s="88"/>
      <c r="F255" s="87">
        <v>0</v>
      </c>
      <c r="G255" s="87">
        <v>88277400</v>
      </c>
      <c r="H255" s="86">
        <v>0</v>
      </c>
    </row>
    <row r="256" spans="1:8" outlineLevel="7" x14ac:dyDescent="0.25">
      <c r="A256" s="128" t="s">
        <v>411</v>
      </c>
      <c r="B256" s="127" t="s">
        <v>1305</v>
      </c>
      <c r="C256" s="127" t="s">
        <v>1078</v>
      </c>
      <c r="D256" s="127" t="s">
        <v>1080</v>
      </c>
      <c r="E256" s="127" t="s">
        <v>408</v>
      </c>
      <c r="F256" s="126">
        <v>0</v>
      </c>
      <c r="G256" s="126">
        <v>88277400</v>
      </c>
      <c r="H256" s="125">
        <v>0</v>
      </c>
    </row>
    <row r="257" spans="1:8" ht="38.25" outlineLevel="6" x14ac:dyDescent="0.25">
      <c r="A257" s="89" t="s">
        <v>1079</v>
      </c>
      <c r="B257" s="88" t="s">
        <v>1305</v>
      </c>
      <c r="C257" s="88" t="s">
        <v>1078</v>
      </c>
      <c r="D257" s="88" t="s">
        <v>1077</v>
      </c>
      <c r="E257" s="88"/>
      <c r="F257" s="87">
        <v>0</v>
      </c>
      <c r="G257" s="87">
        <v>9808600</v>
      </c>
      <c r="H257" s="86">
        <v>0</v>
      </c>
    </row>
    <row r="258" spans="1:8" outlineLevel="7" x14ac:dyDescent="0.25">
      <c r="A258" s="128" t="s">
        <v>411</v>
      </c>
      <c r="B258" s="127" t="s">
        <v>1305</v>
      </c>
      <c r="C258" s="127" t="s">
        <v>1078</v>
      </c>
      <c r="D258" s="127" t="s">
        <v>1077</v>
      </c>
      <c r="E258" s="127" t="s">
        <v>408</v>
      </c>
      <c r="F258" s="126">
        <v>0</v>
      </c>
      <c r="G258" s="126">
        <v>9808600</v>
      </c>
      <c r="H258" s="125">
        <v>0</v>
      </c>
    </row>
    <row r="259" spans="1:8" outlineLevel="2" x14ac:dyDescent="0.25">
      <c r="A259" s="105" t="s">
        <v>1070</v>
      </c>
      <c r="B259" s="104" t="s">
        <v>1305</v>
      </c>
      <c r="C259" s="104" t="s">
        <v>1047</v>
      </c>
      <c r="D259" s="104"/>
      <c r="E259" s="104"/>
      <c r="F259" s="103">
        <v>19630900.949999999</v>
      </c>
      <c r="G259" s="103">
        <v>13383802.279999999</v>
      </c>
      <c r="H259" s="102">
        <v>13389321.859999999</v>
      </c>
    </row>
    <row r="260" spans="1:8" ht="25.5" outlineLevel="3" x14ac:dyDescent="0.25">
      <c r="A260" s="101" t="s">
        <v>452</v>
      </c>
      <c r="B260" s="100" t="s">
        <v>1305</v>
      </c>
      <c r="C260" s="100" t="s">
        <v>1047</v>
      </c>
      <c r="D260" s="100" t="s">
        <v>451</v>
      </c>
      <c r="E260" s="100"/>
      <c r="F260" s="99">
        <v>19630900.949999999</v>
      </c>
      <c r="G260" s="99">
        <v>13383802.279999999</v>
      </c>
      <c r="H260" s="98">
        <v>13389321.859999999</v>
      </c>
    </row>
    <row r="261" spans="1:8" outlineLevel="4" x14ac:dyDescent="0.25">
      <c r="A261" s="97" t="s">
        <v>1069</v>
      </c>
      <c r="B261" s="96" t="s">
        <v>1305</v>
      </c>
      <c r="C261" s="96" t="s">
        <v>1047</v>
      </c>
      <c r="D261" s="96" t="s">
        <v>1068</v>
      </c>
      <c r="E261" s="96"/>
      <c r="F261" s="95">
        <v>429365.35</v>
      </c>
      <c r="G261" s="95">
        <v>57381.67</v>
      </c>
      <c r="H261" s="94">
        <v>57381.67</v>
      </c>
    </row>
    <row r="262" spans="1:8" outlineLevel="5" x14ac:dyDescent="0.25">
      <c r="A262" s="93" t="s">
        <v>1067</v>
      </c>
      <c r="B262" s="92" t="s">
        <v>1305</v>
      </c>
      <c r="C262" s="92" t="s">
        <v>1047</v>
      </c>
      <c r="D262" s="92" t="s">
        <v>1066</v>
      </c>
      <c r="E262" s="92"/>
      <c r="F262" s="91">
        <v>429365.35</v>
      </c>
      <c r="G262" s="91">
        <v>57381.67</v>
      </c>
      <c r="H262" s="90">
        <v>57381.67</v>
      </c>
    </row>
    <row r="263" spans="1:8" ht="25.5" outlineLevel="6" x14ac:dyDescent="0.25">
      <c r="A263" s="89" t="s">
        <v>1065</v>
      </c>
      <c r="B263" s="88" t="s">
        <v>1305</v>
      </c>
      <c r="C263" s="88" t="s">
        <v>1047</v>
      </c>
      <c r="D263" s="88" t="s">
        <v>1064</v>
      </c>
      <c r="E263" s="88"/>
      <c r="F263" s="87">
        <v>57381.67</v>
      </c>
      <c r="G263" s="87">
        <v>57381.67</v>
      </c>
      <c r="H263" s="86">
        <v>57381.67</v>
      </c>
    </row>
    <row r="264" spans="1:8" outlineLevel="7" x14ac:dyDescent="0.25">
      <c r="A264" s="128" t="s">
        <v>411</v>
      </c>
      <c r="B264" s="127" t="s">
        <v>1305</v>
      </c>
      <c r="C264" s="127" t="s">
        <v>1047</v>
      </c>
      <c r="D264" s="127" t="s">
        <v>1064</v>
      </c>
      <c r="E264" s="127" t="s">
        <v>408</v>
      </c>
      <c r="F264" s="126">
        <v>57381.67</v>
      </c>
      <c r="G264" s="126">
        <v>57381.67</v>
      </c>
      <c r="H264" s="125">
        <v>57381.67</v>
      </c>
    </row>
    <row r="265" spans="1:8" ht="25.5" outlineLevel="6" x14ac:dyDescent="0.25">
      <c r="A265" s="89" t="s">
        <v>1063</v>
      </c>
      <c r="B265" s="88" t="s">
        <v>1305</v>
      </c>
      <c r="C265" s="88" t="s">
        <v>1047</v>
      </c>
      <c r="D265" s="88" t="s">
        <v>1062</v>
      </c>
      <c r="E265" s="88"/>
      <c r="F265" s="87">
        <v>371983.68</v>
      </c>
      <c r="G265" s="87">
        <v>0</v>
      </c>
      <c r="H265" s="86">
        <v>0</v>
      </c>
    </row>
    <row r="266" spans="1:8" outlineLevel="7" x14ac:dyDescent="0.25">
      <c r="A266" s="128" t="s">
        <v>411</v>
      </c>
      <c r="B266" s="127" t="s">
        <v>1305</v>
      </c>
      <c r="C266" s="127" t="s">
        <v>1047</v>
      </c>
      <c r="D266" s="127" t="s">
        <v>1062</v>
      </c>
      <c r="E266" s="127" t="s">
        <v>408</v>
      </c>
      <c r="F266" s="126">
        <v>287446.68</v>
      </c>
      <c r="G266" s="126">
        <v>0</v>
      </c>
      <c r="H266" s="125">
        <v>0</v>
      </c>
    </row>
    <row r="267" spans="1:8" outlineLevel="7" x14ac:dyDescent="0.25">
      <c r="A267" s="128" t="s">
        <v>333</v>
      </c>
      <c r="B267" s="127" t="s">
        <v>1305</v>
      </c>
      <c r="C267" s="127" t="s">
        <v>1047</v>
      </c>
      <c r="D267" s="127" t="s">
        <v>1062</v>
      </c>
      <c r="E267" s="127" t="s">
        <v>330</v>
      </c>
      <c r="F267" s="126">
        <v>84537</v>
      </c>
      <c r="G267" s="126">
        <v>0</v>
      </c>
      <c r="H267" s="125">
        <v>0</v>
      </c>
    </row>
    <row r="268" spans="1:8" outlineLevel="4" x14ac:dyDescent="0.25">
      <c r="A268" s="97" t="s">
        <v>450</v>
      </c>
      <c r="B268" s="96" t="s">
        <v>1305</v>
      </c>
      <c r="C268" s="96" t="s">
        <v>1047</v>
      </c>
      <c r="D268" s="96" t="s">
        <v>449</v>
      </c>
      <c r="E268" s="96"/>
      <c r="F268" s="95">
        <v>12246394.32</v>
      </c>
      <c r="G268" s="95">
        <v>6684994.7199999997</v>
      </c>
      <c r="H268" s="94">
        <v>6684994.7199999997</v>
      </c>
    </row>
    <row r="269" spans="1:8" outlineLevel="5" x14ac:dyDescent="0.25">
      <c r="A269" s="93" t="s">
        <v>448</v>
      </c>
      <c r="B269" s="92" t="s">
        <v>1305</v>
      </c>
      <c r="C269" s="92" t="s">
        <v>1047</v>
      </c>
      <c r="D269" s="92" t="s">
        <v>447</v>
      </c>
      <c r="E269" s="92"/>
      <c r="F269" s="91">
        <v>12246394.32</v>
      </c>
      <c r="G269" s="91">
        <v>6684994.7199999997</v>
      </c>
      <c r="H269" s="90">
        <v>6684994.7199999997</v>
      </c>
    </row>
    <row r="270" spans="1:8" ht="25.5" outlineLevel="6" x14ac:dyDescent="0.25">
      <c r="A270" s="89" t="s">
        <v>1061</v>
      </c>
      <c r="B270" s="88" t="s">
        <v>1305</v>
      </c>
      <c r="C270" s="88" t="s">
        <v>1047</v>
      </c>
      <c r="D270" s="88" t="s">
        <v>1060</v>
      </c>
      <c r="E270" s="88"/>
      <c r="F270" s="87">
        <v>12246394.32</v>
      </c>
      <c r="G270" s="87">
        <v>6684994.7199999997</v>
      </c>
      <c r="H270" s="86">
        <v>6684994.7199999997</v>
      </c>
    </row>
    <row r="271" spans="1:8" outlineLevel="7" x14ac:dyDescent="0.25">
      <c r="A271" s="128" t="s">
        <v>347</v>
      </c>
      <c r="B271" s="127" t="s">
        <v>1305</v>
      </c>
      <c r="C271" s="127" t="s">
        <v>1047</v>
      </c>
      <c r="D271" s="127" t="s">
        <v>1060</v>
      </c>
      <c r="E271" s="127" t="s">
        <v>344</v>
      </c>
      <c r="F271" s="126">
        <v>12246394.32</v>
      </c>
      <c r="G271" s="126">
        <v>6684994.7199999997</v>
      </c>
      <c r="H271" s="125">
        <v>6684994.7199999997</v>
      </c>
    </row>
    <row r="272" spans="1:8" ht="25.5" outlineLevel="4" x14ac:dyDescent="0.25">
      <c r="A272" s="97" t="s">
        <v>1059</v>
      </c>
      <c r="B272" s="96" t="s">
        <v>1305</v>
      </c>
      <c r="C272" s="96" t="s">
        <v>1047</v>
      </c>
      <c r="D272" s="96" t="s">
        <v>1058</v>
      </c>
      <c r="E272" s="96"/>
      <c r="F272" s="95">
        <v>6955141.2800000003</v>
      </c>
      <c r="G272" s="95">
        <v>6641425.8899999997</v>
      </c>
      <c r="H272" s="94">
        <v>6646945.4699999997</v>
      </c>
    </row>
    <row r="273" spans="1:8" outlineLevel="5" x14ac:dyDescent="0.25">
      <c r="A273" s="93" t="s">
        <v>1057</v>
      </c>
      <c r="B273" s="92" t="s">
        <v>1305</v>
      </c>
      <c r="C273" s="92" t="s">
        <v>1047</v>
      </c>
      <c r="D273" s="92" t="s">
        <v>1056</v>
      </c>
      <c r="E273" s="92"/>
      <c r="F273" s="91">
        <v>6955141.2800000003</v>
      </c>
      <c r="G273" s="91">
        <v>6641425.8899999997</v>
      </c>
      <c r="H273" s="90">
        <v>6646945.4699999997</v>
      </c>
    </row>
    <row r="274" spans="1:8" ht="25.5" outlineLevel="6" x14ac:dyDescent="0.25">
      <c r="A274" s="89" t="s">
        <v>366</v>
      </c>
      <c r="B274" s="88" t="s">
        <v>1305</v>
      </c>
      <c r="C274" s="88" t="s">
        <v>1047</v>
      </c>
      <c r="D274" s="88" t="s">
        <v>1055</v>
      </c>
      <c r="E274" s="88"/>
      <c r="F274" s="87">
        <v>231000</v>
      </c>
      <c r="G274" s="87">
        <v>0</v>
      </c>
      <c r="H274" s="86">
        <v>0</v>
      </c>
    </row>
    <row r="275" spans="1:8" ht="38.25" outlineLevel="7" x14ac:dyDescent="0.25">
      <c r="A275" s="128" t="s">
        <v>506</v>
      </c>
      <c r="B275" s="127" t="s">
        <v>1305</v>
      </c>
      <c r="C275" s="127" t="s">
        <v>1047</v>
      </c>
      <c r="D275" s="127" t="s">
        <v>1055</v>
      </c>
      <c r="E275" s="127" t="s">
        <v>505</v>
      </c>
      <c r="F275" s="126">
        <v>231000</v>
      </c>
      <c r="G275" s="126">
        <v>0</v>
      </c>
      <c r="H275" s="125">
        <v>0</v>
      </c>
    </row>
    <row r="276" spans="1:8" outlineLevel="6" x14ac:dyDescent="0.25">
      <c r="A276" s="89" t="s">
        <v>1054</v>
      </c>
      <c r="B276" s="88" t="s">
        <v>1305</v>
      </c>
      <c r="C276" s="88" t="s">
        <v>1047</v>
      </c>
      <c r="D276" s="88" t="s">
        <v>1053</v>
      </c>
      <c r="E276" s="88"/>
      <c r="F276" s="87">
        <v>6702245.2800000003</v>
      </c>
      <c r="G276" s="87">
        <v>6619517.8899999997</v>
      </c>
      <c r="H276" s="86">
        <v>6625138.4699999997</v>
      </c>
    </row>
    <row r="277" spans="1:8" ht="38.25" outlineLevel="7" x14ac:dyDescent="0.25">
      <c r="A277" s="128" t="s">
        <v>506</v>
      </c>
      <c r="B277" s="127" t="s">
        <v>1305</v>
      </c>
      <c r="C277" s="127" t="s">
        <v>1047</v>
      </c>
      <c r="D277" s="127" t="s">
        <v>1053</v>
      </c>
      <c r="E277" s="127" t="s">
        <v>505</v>
      </c>
      <c r="F277" s="126">
        <v>6276164.1600000001</v>
      </c>
      <c r="G277" s="126">
        <v>6276164.1600000001</v>
      </c>
      <c r="H277" s="125">
        <v>6276164.1600000001</v>
      </c>
    </row>
    <row r="278" spans="1:8" outlineLevel="7" x14ac:dyDescent="0.25">
      <c r="A278" s="128" t="s">
        <v>411</v>
      </c>
      <c r="B278" s="127" t="s">
        <v>1305</v>
      </c>
      <c r="C278" s="127" t="s">
        <v>1047</v>
      </c>
      <c r="D278" s="127" t="s">
        <v>1053</v>
      </c>
      <c r="E278" s="127" t="s">
        <v>408</v>
      </c>
      <c r="F278" s="126">
        <v>425602.12</v>
      </c>
      <c r="G278" s="126">
        <v>342874.73</v>
      </c>
      <c r="H278" s="125">
        <v>348495.31</v>
      </c>
    </row>
    <row r="279" spans="1:8" outlineLevel="7" x14ac:dyDescent="0.25">
      <c r="A279" s="128" t="s">
        <v>333</v>
      </c>
      <c r="B279" s="127" t="s">
        <v>1305</v>
      </c>
      <c r="C279" s="127" t="s">
        <v>1047</v>
      </c>
      <c r="D279" s="127" t="s">
        <v>1053</v>
      </c>
      <c r="E279" s="127" t="s">
        <v>330</v>
      </c>
      <c r="F279" s="126">
        <v>479</v>
      </c>
      <c r="G279" s="126">
        <v>479</v>
      </c>
      <c r="H279" s="125">
        <v>479</v>
      </c>
    </row>
    <row r="280" spans="1:8" ht="51" outlineLevel="6" x14ac:dyDescent="0.25">
      <c r="A280" s="89" t="s">
        <v>1052</v>
      </c>
      <c r="B280" s="88" t="s">
        <v>1305</v>
      </c>
      <c r="C280" s="88" t="s">
        <v>1047</v>
      </c>
      <c r="D280" s="88" t="s">
        <v>1051</v>
      </c>
      <c r="E280" s="88"/>
      <c r="F280" s="87">
        <v>21896</v>
      </c>
      <c r="G280" s="87">
        <v>21908</v>
      </c>
      <c r="H280" s="86">
        <v>21807</v>
      </c>
    </row>
    <row r="281" spans="1:8" ht="38.25" outlineLevel="7" x14ac:dyDescent="0.25">
      <c r="A281" s="128" t="s">
        <v>506</v>
      </c>
      <c r="B281" s="127" t="s">
        <v>1305</v>
      </c>
      <c r="C281" s="127" t="s">
        <v>1047</v>
      </c>
      <c r="D281" s="127" t="s">
        <v>1051</v>
      </c>
      <c r="E281" s="127" t="s">
        <v>505</v>
      </c>
      <c r="F281" s="126">
        <v>21896</v>
      </c>
      <c r="G281" s="126">
        <v>21908</v>
      </c>
      <c r="H281" s="125">
        <v>21807</v>
      </c>
    </row>
    <row r="282" spans="1:8" outlineLevel="1" x14ac:dyDescent="0.25">
      <c r="A282" s="109" t="s">
        <v>1045</v>
      </c>
      <c r="B282" s="108" t="s">
        <v>1305</v>
      </c>
      <c r="C282" s="108" t="s">
        <v>1044</v>
      </c>
      <c r="D282" s="108"/>
      <c r="E282" s="108"/>
      <c r="F282" s="107">
        <v>181161875.78</v>
      </c>
      <c r="G282" s="107">
        <v>100448964.13</v>
      </c>
      <c r="H282" s="106">
        <v>100602321.12</v>
      </c>
    </row>
    <row r="283" spans="1:8" outlineLevel="2" x14ac:dyDescent="0.25">
      <c r="A283" s="105" t="s">
        <v>1014</v>
      </c>
      <c r="B283" s="104" t="s">
        <v>1305</v>
      </c>
      <c r="C283" s="104" t="s">
        <v>885</v>
      </c>
      <c r="D283" s="104"/>
      <c r="E283" s="104"/>
      <c r="F283" s="103">
        <v>126548081.53</v>
      </c>
      <c r="G283" s="103">
        <v>56200839.740000002</v>
      </c>
      <c r="H283" s="102">
        <v>56205437.950000003</v>
      </c>
    </row>
    <row r="284" spans="1:8" ht="25.5" outlineLevel="3" x14ac:dyDescent="0.25">
      <c r="A284" s="101" t="s">
        <v>882</v>
      </c>
      <c r="B284" s="100" t="s">
        <v>1305</v>
      </c>
      <c r="C284" s="100" t="s">
        <v>885</v>
      </c>
      <c r="D284" s="100" t="s">
        <v>881</v>
      </c>
      <c r="E284" s="100"/>
      <c r="F284" s="99">
        <v>49224183.469999999</v>
      </c>
      <c r="G284" s="99">
        <v>0</v>
      </c>
      <c r="H284" s="98">
        <v>0</v>
      </c>
    </row>
    <row r="285" spans="1:8" outlineLevel="4" x14ac:dyDescent="0.25">
      <c r="A285" s="97" t="s">
        <v>880</v>
      </c>
      <c r="B285" s="96" t="s">
        <v>1305</v>
      </c>
      <c r="C285" s="96" t="s">
        <v>885</v>
      </c>
      <c r="D285" s="96" t="s">
        <v>879</v>
      </c>
      <c r="E285" s="96"/>
      <c r="F285" s="95">
        <v>49224183.469999999</v>
      </c>
      <c r="G285" s="95">
        <v>0</v>
      </c>
      <c r="H285" s="94">
        <v>0</v>
      </c>
    </row>
    <row r="286" spans="1:8" ht="25.5" outlineLevel="5" x14ac:dyDescent="0.25">
      <c r="A286" s="93" t="s">
        <v>878</v>
      </c>
      <c r="B286" s="92" t="s">
        <v>1305</v>
      </c>
      <c r="C286" s="92" t="s">
        <v>885</v>
      </c>
      <c r="D286" s="92" t="s">
        <v>877</v>
      </c>
      <c r="E286" s="92"/>
      <c r="F286" s="91">
        <v>31443453.57</v>
      </c>
      <c r="G286" s="91">
        <v>0</v>
      </c>
      <c r="H286" s="90">
        <v>0</v>
      </c>
    </row>
    <row r="287" spans="1:8" ht="38.25" outlineLevel="6" x14ac:dyDescent="0.25">
      <c r="A287" s="89" t="s">
        <v>1013</v>
      </c>
      <c r="B287" s="88" t="s">
        <v>1305</v>
      </c>
      <c r="C287" s="88" t="s">
        <v>885</v>
      </c>
      <c r="D287" s="88" t="s">
        <v>1012</v>
      </c>
      <c r="E287" s="88"/>
      <c r="F287" s="87">
        <v>823753.5</v>
      </c>
      <c r="G287" s="87">
        <v>0</v>
      </c>
      <c r="H287" s="86">
        <v>0</v>
      </c>
    </row>
    <row r="288" spans="1:8" outlineLevel="7" x14ac:dyDescent="0.25">
      <c r="A288" s="128" t="s">
        <v>347</v>
      </c>
      <c r="B288" s="127" t="s">
        <v>1305</v>
      </c>
      <c r="C288" s="127" t="s">
        <v>885</v>
      </c>
      <c r="D288" s="127" t="s">
        <v>1012</v>
      </c>
      <c r="E288" s="127" t="s">
        <v>344</v>
      </c>
      <c r="F288" s="126">
        <v>823753.5</v>
      </c>
      <c r="G288" s="126">
        <v>0</v>
      </c>
      <c r="H288" s="125">
        <v>0</v>
      </c>
    </row>
    <row r="289" spans="1:8" ht="38.25" outlineLevel="6" x14ac:dyDescent="0.25">
      <c r="A289" s="89" t="s">
        <v>1011</v>
      </c>
      <c r="B289" s="88" t="s">
        <v>1305</v>
      </c>
      <c r="C289" s="88" t="s">
        <v>885</v>
      </c>
      <c r="D289" s="88" t="s">
        <v>1010</v>
      </c>
      <c r="E289" s="88"/>
      <c r="F289" s="87">
        <v>255583.16</v>
      </c>
      <c r="G289" s="87">
        <v>0</v>
      </c>
      <c r="H289" s="86">
        <v>0</v>
      </c>
    </row>
    <row r="290" spans="1:8" outlineLevel="7" x14ac:dyDescent="0.25">
      <c r="A290" s="128" t="s">
        <v>347</v>
      </c>
      <c r="B290" s="127" t="s">
        <v>1305</v>
      </c>
      <c r="C290" s="127" t="s">
        <v>885</v>
      </c>
      <c r="D290" s="127" t="s">
        <v>1010</v>
      </c>
      <c r="E290" s="127" t="s">
        <v>344</v>
      </c>
      <c r="F290" s="126">
        <v>255583.16</v>
      </c>
      <c r="G290" s="126">
        <v>0</v>
      </c>
      <c r="H290" s="125">
        <v>0</v>
      </c>
    </row>
    <row r="291" spans="1:8" ht="51" outlineLevel="6" x14ac:dyDescent="0.25">
      <c r="A291" s="89" t="s">
        <v>1009</v>
      </c>
      <c r="B291" s="88" t="s">
        <v>1305</v>
      </c>
      <c r="C291" s="88" t="s">
        <v>885</v>
      </c>
      <c r="D291" s="88" t="s">
        <v>1008</v>
      </c>
      <c r="E291" s="88"/>
      <c r="F291" s="87">
        <v>2236161.65</v>
      </c>
      <c r="G291" s="87">
        <v>0</v>
      </c>
      <c r="H291" s="86">
        <v>0</v>
      </c>
    </row>
    <row r="292" spans="1:8" outlineLevel="7" x14ac:dyDescent="0.25">
      <c r="A292" s="128" t="s">
        <v>347</v>
      </c>
      <c r="B292" s="127" t="s">
        <v>1305</v>
      </c>
      <c r="C292" s="127" t="s">
        <v>885</v>
      </c>
      <c r="D292" s="127" t="s">
        <v>1008</v>
      </c>
      <c r="E292" s="127" t="s">
        <v>344</v>
      </c>
      <c r="F292" s="126">
        <v>2236161.65</v>
      </c>
      <c r="G292" s="126">
        <v>0</v>
      </c>
      <c r="H292" s="125">
        <v>0</v>
      </c>
    </row>
    <row r="293" spans="1:8" ht="38.25" outlineLevel="6" x14ac:dyDescent="0.25">
      <c r="A293" s="89" t="s">
        <v>1007</v>
      </c>
      <c r="B293" s="88" t="s">
        <v>1305</v>
      </c>
      <c r="C293" s="88" t="s">
        <v>885</v>
      </c>
      <c r="D293" s="88" t="s">
        <v>1006</v>
      </c>
      <c r="E293" s="88"/>
      <c r="F293" s="87">
        <v>650000</v>
      </c>
      <c r="G293" s="87">
        <v>0</v>
      </c>
      <c r="H293" s="86">
        <v>0</v>
      </c>
    </row>
    <row r="294" spans="1:8" outlineLevel="7" x14ac:dyDescent="0.25">
      <c r="A294" s="128" t="s">
        <v>347</v>
      </c>
      <c r="B294" s="127" t="s">
        <v>1305</v>
      </c>
      <c r="C294" s="127" t="s">
        <v>885</v>
      </c>
      <c r="D294" s="127" t="s">
        <v>1006</v>
      </c>
      <c r="E294" s="127" t="s">
        <v>344</v>
      </c>
      <c r="F294" s="126">
        <v>650000</v>
      </c>
      <c r="G294" s="126">
        <v>0</v>
      </c>
      <c r="H294" s="125">
        <v>0</v>
      </c>
    </row>
    <row r="295" spans="1:8" ht="38.25" outlineLevel="6" x14ac:dyDescent="0.25">
      <c r="A295" s="89" t="s">
        <v>1005</v>
      </c>
      <c r="B295" s="88" t="s">
        <v>1305</v>
      </c>
      <c r="C295" s="88" t="s">
        <v>885</v>
      </c>
      <c r="D295" s="88" t="s">
        <v>1004</v>
      </c>
      <c r="E295" s="88"/>
      <c r="F295" s="87">
        <v>3622999.2</v>
      </c>
      <c r="G295" s="87">
        <v>0</v>
      </c>
      <c r="H295" s="86">
        <v>0</v>
      </c>
    </row>
    <row r="296" spans="1:8" outlineLevel="7" x14ac:dyDescent="0.25">
      <c r="A296" s="128" t="s">
        <v>347</v>
      </c>
      <c r="B296" s="127" t="s">
        <v>1305</v>
      </c>
      <c r="C296" s="127" t="s">
        <v>885</v>
      </c>
      <c r="D296" s="127" t="s">
        <v>1004</v>
      </c>
      <c r="E296" s="127" t="s">
        <v>344</v>
      </c>
      <c r="F296" s="126">
        <v>3622999.2</v>
      </c>
      <c r="G296" s="126">
        <v>0</v>
      </c>
      <c r="H296" s="125">
        <v>0</v>
      </c>
    </row>
    <row r="297" spans="1:8" ht="38.25" outlineLevel="6" x14ac:dyDescent="0.25">
      <c r="A297" s="89" t="s">
        <v>1003</v>
      </c>
      <c r="B297" s="88" t="s">
        <v>1305</v>
      </c>
      <c r="C297" s="88" t="s">
        <v>885</v>
      </c>
      <c r="D297" s="88" t="s">
        <v>1002</v>
      </c>
      <c r="E297" s="88"/>
      <c r="F297" s="87">
        <v>3127000.8</v>
      </c>
      <c r="G297" s="87">
        <v>0</v>
      </c>
      <c r="H297" s="86">
        <v>0</v>
      </c>
    </row>
    <row r="298" spans="1:8" outlineLevel="7" x14ac:dyDescent="0.25">
      <c r="A298" s="128" t="s">
        <v>347</v>
      </c>
      <c r="B298" s="127" t="s">
        <v>1305</v>
      </c>
      <c r="C298" s="127" t="s">
        <v>885</v>
      </c>
      <c r="D298" s="127" t="s">
        <v>1002</v>
      </c>
      <c r="E298" s="127" t="s">
        <v>344</v>
      </c>
      <c r="F298" s="126">
        <v>3127000.8</v>
      </c>
      <c r="G298" s="126">
        <v>0</v>
      </c>
      <c r="H298" s="125">
        <v>0</v>
      </c>
    </row>
    <row r="299" spans="1:8" ht="38.25" outlineLevel="6" x14ac:dyDescent="0.25">
      <c r="A299" s="89" t="s">
        <v>1001</v>
      </c>
      <c r="B299" s="88" t="s">
        <v>1305</v>
      </c>
      <c r="C299" s="88" t="s">
        <v>885</v>
      </c>
      <c r="D299" s="88" t="s">
        <v>1000</v>
      </c>
      <c r="E299" s="88"/>
      <c r="F299" s="87">
        <v>3031772.51</v>
      </c>
      <c r="G299" s="87">
        <v>0</v>
      </c>
      <c r="H299" s="86">
        <v>0</v>
      </c>
    </row>
    <row r="300" spans="1:8" outlineLevel="7" x14ac:dyDescent="0.25">
      <c r="A300" s="128" t="s">
        <v>347</v>
      </c>
      <c r="B300" s="127" t="s">
        <v>1305</v>
      </c>
      <c r="C300" s="127" t="s">
        <v>885</v>
      </c>
      <c r="D300" s="127" t="s">
        <v>1000</v>
      </c>
      <c r="E300" s="127" t="s">
        <v>344</v>
      </c>
      <c r="F300" s="126">
        <v>3031772.51</v>
      </c>
      <c r="G300" s="126">
        <v>0</v>
      </c>
      <c r="H300" s="125">
        <v>0</v>
      </c>
    </row>
    <row r="301" spans="1:8" ht="25.5" outlineLevel="6" x14ac:dyDescent="0.25">
      <c r="A301" s="89" t="s">
        <v>999</v>
      </c>
      <c r="B301" s="88" t="s">
        <v>1305</v>
      </c>
      <c r="C301" s="88" t="s">
        <v>885</v>
      </c>
      <c r="D301" s="88" t="s">
        <v>998</v>
      </c>
      <c r="E301" s="88"/>
      <c r="F301" s="87">
        <v>6044929.04</v>
      </c>
      <c r="G301" s="87">
        <v>0</v>
      </c>
      <c r="H301" s="86">
        <v>0</v>
      </c>
    </row>
    <row r="302" spans="1:8" outlineLevel="7" x14ac:dyDescent="0.25">
      <c r="A302" s="128" t="s">
        <v>347</v>
      </c>
      <c r="B302" s="127" t="s">
        <v>1305</v>
      </c>
      <c r="C302" s="127" t="s">
        <v>885</v>
      </c>
      <c r="D302" s="127" t="s">
        <v>998</v>
      </c>
      <c r="E302" s="127" t="s">
        <v>344</v>
      </c>
      <c r="F302" s="126">
        <v>6044929.04</v>
      </c>
      <c r="G302" s="126">
        <v>0</v>
      </c>
      <c r="H302" s="125">
        <v>0</v>
      </c>
    </row>
    <row r="303" spans="1:8" ht="38.25" outlineLevel="6" x14ac:dyDescent="0.25">
      <c r="A303" s="89" t="s">
        <v>997</v>
      </c>
      <c r="B303" s="88" t="s">
        <v>1305</v>
      </c>
      <c r="C303" s="88" t="s">
        <v>885</v>
      </c>
      <c r="D303" s="88" t="s">
        <v>996</v>
      </c>
      <c r="E303" s="88"/>
      <c r="F303" s="87">
        <v>2415332.7999999998</v>
      </c>
      <c r="G303" s="87">
        <v>0</v>
      </c>
      <c r="H303" s="86">
        <v>0</v>
      </c>
    </row>
    <row r="304" spans="1:8" outlineLevel="7" x14ac:dyDescent="0.25">
      <c r="A304" s="128" t="s">
        <v>347</v>
      </c>
      <c r="B304" s="127" t="s">
        <v>1305</v>
      </c>
      <c r="C304" s="127" t="s">
        <v>885</v>
      </c>
      <c r="D304" s="127" t="s">
        <v>996</v>
      </c>
      <c r="E304" s="127" t="s">
        <v>344</v>
      </c>
      <c r="F304" s="126">
        <v>2415332.7999999998</v>
      </c>
      <c r="G304" s="126">
        <v>0</v>
      </c>
      <c r="H304" s="125">
        <v>0</v>
      </c>
    </row>
    <row r="305" spans="1:8" ht="38.25" outlineLevel="6" x14ac:dyDescent="0.25">
      <c r="A305" s="89" t="s">
        <v>995</v>
      </c>
      <c r="B305" s="88" t="s">
        <v>1305</v>
      </c>
      <c r="C305" s="88" t="s">
        <v>885</v>
      </c>
      <c r="D305" s="88" t="s">
        <v>994</v>
      </c>
      <c r="E305" s="88"/>
      <c r="F305" s="87">
        <v>1829084.04</v>
      </c>
      <c r="G305" s="87">
        <v>0</v>
      </c>
      <c r="H305" s="86">
        <v>0</v>
      </c>
    </row>
    <row r="306" spans="1:8" outlineLevel="7" x14ac:dyDescent="0.25">
      <c r="A306" s="128" t="s">
        <v>347</v>
      </c>
      <c r="B306" s="127" t="s">
        <v>1305</v>
      </c>
      <c r="C306" s="127" t="s">
        <v>885</v>
      </c>
      <c r="D306" s="127" t="s">
        <v>994</v>
      </c>
      <c r="E306" s="127" t="s">
        <v>344</v>
      </c>
      <c r="F306" s="126">
        <v>1829084.04</v>
      </c>
      <c r="G306" s="126">
        <v>0</v>
      </c>
      <c r="H306" s="125">
        <v>0</v>
      </c>
    </row>
    <row r="307" spans="1:8" ht="38.25" outlineLevel="6" x14ac:dyDescent="0.25">
      <c r="A307" s="89" t="s">
        <v>993</v>
      </c>
      <c r="B307" s="88" t="s">
        <v>1305</v>
      </c>
      <c r="C307" s="88" t="s">
        <v>885</v>
      </c>
      <c r="D307" s="88" t="s">
        <v>992</v>
      </c>
      <c r="E307" s="88"/>
      <c r="F307" s="87">
        <v>2943550.84</v>
      </c>
      <c r="G307" s="87">
        <v>0</v>
      </c>
      <c r="H307" s="86">
        <v>0</v>
      </c>
    </row>
    <row r="308" spans="1:8" outlineLevel="7" x14ac:dyDescent="0.25">
      <c r="A308" s="128" t="s">
        <v>347</v>
      </c>
      <c r="B308" s="127" t="s">
        <v>1305</v>
      </c>
      <c r="C308" s="127" t="s">
        <v>885</v>
      </c>
      <c r="D308" s="127" t="s">
        <v>992</v>
      </c>
      <c r="E308" s="127" t="s">
        <v>344</v>
      </c>
      <c r="F308" s="126">
        <v>2943550.84</v>
      </c>
      <c r="G308" s="126">
        <v>0</v>
      </c>
      <c r="H308" s="125">
        <v>0</v>
      </c>
    </row>
    <row r="309" spans="1:8" ht="25.5" outlineLevel="6" x14ac:dyDescent="0.25">
      <c r="A309" s="89" t="s">
        <v>991</v>
      </c>
      <c r="B309" s="88" t="s">
        <v>1305</v>
      </c>
      <c r="C309" s="88" t="s">
        <v>885</v>
      </c>
      <c r="D309" s="88" t="s">
        <v>990</v>
      </c>
      <c r="E309" s="88"/>
      <c r="F309" s="87">
        <v>4463286.03</v>
      </c>
      <c r="G309" s="87">
        <v>0</v>
      </c>
      <c r="H309" s="86">
        <v>0</v>
      </c>
    </row>
    <row r="310" spans="1:8" outlineLevel="7" x14ac:dyDescent="0.25">
      <c r="A310" s="128" t="s">
        <v>347</v>
      </c>
      <c r="B310" s="127" t="s">
        <v>1305</v>
      </c>
      <c r="C310" s="127" t="s">
        <v>885</v>
      </c>
      <c r="D310" s="127" t="s">
        <v>990</v>
      </c>
      <c r="E310" s="127" t="s">
        <v>344</v>
      </c>
      <c r="F310" s="126">
        <v>4463286.03</v>
      </c>
      <c r="G310" s="126">
        <v>0</v>
      </c>
      <c r="H310" s="125">
        <v>0</v>
      </c>
    </row>
    <row r="311" spans="1:8" outlineLevel="5" x14ac:dyDescent="0.25">
      <c r="A311" s="93" t="s">
        <v>989</v>
      </c>
      <c r="B311" s="92" t="s">
        <v>1305</v>
      </c>
      <c r="C311" s="92" t="s">
        <v>885</v>
      </c>
      <c r="D311" s="92" t="s">
        <v>988</v>
      </c>
      <c r="E311" s="92"/>
      <c r="F311" s="91">
        <v>17780729.899999999</v>
      </c>
      <c r="G311" s="91">
        <v>0</v>
      </c>
      <c r="H311" s="90">
        <v>0</v>
      </c>
    </row>
    <row r="312" spans="1:8" ht="38.25" outlineLevel="6" x14ac:dyDescent="0.25">
      <c r="A312" s="89" t="s">
        <v>285</v>
      </c>
      <c r="B312" s="88" t="s">
        <v>1305</v>
      </c>
      <c r="C312" s="88" t="s">
        <v>885</v>
      </c>
      <c r="D312" s="88" t="s">
        <v>987</v>
      </c>
      <c r="E312" s="88"/>
      <c r="F312" s="87">
        <v>10668437.939999999</v>
      </c>
      <c r="G312" s="87">
        <v>0</v>
      </c>
      <c r="H312" s="86">
        <v>0</v>
      </c>
    </row>
    <row r="313" spans="1:8" outlineLevel="7" x14ac:dyDescent="0.25">
      <c r="A313" s="128" t="s">
        <v>411</v>
      </c>
      <c r="B313" s="127" t="s">
        <v>1305</v>
      </c>
      <c r="C313" s="127" t="s">
        <v>885</v>
      </c>
      <c r="D313" s="127" t="s">
        <v>987</v>
      </c>
      <c r="E313" s="127" t="s">
        <v>408</v>
      </c>
      <c r="F313" s="126">
        <v>10668437.939999999</v>
      </c>
      <c r="G313" s="126">
        <v>0</v>
      </c>
      <c r="H313" s="125">
        <v>0</v>
      </c>
    </row>
    <row r="314" spans="1:8" ht="38.25" outlineLevel="6" x14ac:dyDescent="0.25">
      <c r="A314" s="89" t="s">
        <v>986</v>
      </c>
      <c r="B314" s="88" t="s">
        <v>1305</v>
      </c>
      <c r="C314" s="88" t="s">
        <v>885</v>
      </c>
      <c r="D314" s="88" t="s">
        <v>985</v>
      </c>
      <c r="E314" s="88"/>
      <c r="F314" s="87">
        <v>7112291.96</v>
      </c>
      <c r="G314" s="87">
        <v>0</v>
      </c>
      <c r="H314" s="86">
        <v>0</v>
      </c>
    </row>
    <row r="315" spans="1:8" outlineLevel="7" x14ac:dyDescent="0.25">
      <c r="A315" s="128" t="s">
        <v>411</v>
      </c>
      <c r="B315" s="127" t="s">
        <v>1305</v>
      </c>
      <c r="C315" s="127" t="s">
        <v>885</v>
      </c>
      <c r="D315" s="127" t="s">
        <v>985</v>
      </c>
      <c r="E315" s="127" t="s">
        <v>408</v>
      </c>
      <c r="F315" s="126">
        <v>7112291.96</v>
      </c>
      <c r="G315" s="126">
        <v>0</v>
      </c>
      <c r="H315" s="125">
        <v>0</v>
      </c>
    </row>
    <row r="316" spans="1:8" ht="25.5" outlineLevel="3" x14ac:dyDescent="0.25">
      <c r="A316" s="101" t="s">
        <v>404</v>
      </c>
      <c r="B316" s="100" t="s">
        <v>1305</v>
      </c>
      <c r="C316" s="100" t="s">
        <v>885</v>
      </c>
      <c r="D316" s="100" t="s">
        <v>403</v>
      </c>
      <c r="E316" s="100"/>
      <c r="F316" s="99">
        <v>24147878.460000001</v>
      </c>
      <c r="G316" s="99">
        <v>12300891.85</v>
      </c>
      <c r="H316" s="98">
        <v>12300891.85</v>
      </c>
    </row>
    <row r="317" spans="1:8" outlineLevel="4" x14ac:dyDescent="0.25">
      <c r="A317" s="97" t="s">
        <v>511</v>
      </c>
      <c r="B317" s="96" t="s">
        <v>1305</v>
      </c>
      <c r="C317" s="96" t="s">
        <v>885</v>
      </c>
      <c r="D317" s="96" t="s">
        <v>510</v>
      </c>
      <c r="E317" s="96"/>
      <c r="F317" s="95">
        <v>24147878.460000001</v>
      </c>
      <c r="G317" s="95">
        <v>12300891.85</v>
      </c>
      <c r="H317" s="94">
        <v>12300891.85</v>
      </c>
    </row>
    <row r="318" spans="1:8" outlineLevel="5" x14ac:dyDescent="0.25">
      <c r="A318" s="93" t="s">
        <v>984</v>
      </c>
      <c r="B318" s="92" t="s">
        <v>1305</v>
      </c>
      <c r="C318" s="92" t="s">
        <v>885</v>
      </c>
      <c r="D318" s="92" t="s">
        <v>983</v>
      </c>
      <c r="E318" s="92"/>
      <c r="F318" s="91">
        <v>8392762.3300000001</v>
      </c>
      <c r="G318" s="91">
        <v>5203432</v>
      </c>
      <c r="H318" s="90">
        <v>5203432</v>
      </c>
    </row>
    <row r="319" spans="1:8" outlineLevel="6" x14ac:dyDescent="0.25">
      <c r="A319" s="89" t="s">
        <v>982</v>
      </c>
      <c r="B319" s="88" t="s">
        <v>1305</v>
      </c>
      <c r="C319" s="88" t="s">
        <v>885</v>
      </c>
      <c r="D319" s="88" t="s">
        <v>981</v>
      </c>
      <c r="E319" s="88"/>
      <c r="F319" s="87">
        <v>5242432</v>
      </c>
      <c r="G319" s="87">
        <v>5203432</v>
      </c>
      <c r="H319" s="86">
        <v>5203432</v>
      </c>
    </row>
    <row r="320" spans="1:8" outlineLevel="7" x14ac:dyDescent="0.25">
      <c r="A320" s="128" t="s">
        <v>411</v>
      </c>
      <c r="B320" s="127" t="s">
        <v>1305</v>
      </c>
      <c r="C320" s="127" t="s">
        <v>885</v>
      </c>
      <c r="D320" s="127" t="s">
        <v>981</v>
      </c>
      <c r="E320" s="127" t="s">
        <v>408</v>
      </c>
      <c r="F320" s="126">
        <v>5242432</v>
      </c>
      <c r="G320" s="126">
        <v>5203432</v>
      </c>
      <c r="H320" s="125">
        <v>5203432</v>
      </c>
    </row>
    <row r="321" spans="1:8" outlineLevel="6" x14ac:dyDescent="0.25">
      <c r="A321" s="89" t="s">
        <v>980</v>
      </c>
      <c r="B321" s="88" t="s">
        <v>1305</v>
      </c>
      <c r="C321" s="88" t="s">
        <v>885</v>
      </c>
      <c r="D321" s="88" t="s">
        <v>979</v>
      </c>
      <c r="E321" s="88"/>
      <c r="F321" s="87">
        <v>3150330.33</v>
      </c>
      <c r="G321" s="87">
        <v>0</v>
      </c>
      <c r="H321" s="86">
        <v>0</v>
      </c>
    </row>
    <row r="322" spans="1:8" outlineLevel="7" x14ac:dyDescent="0.25">
      <c r="A322" s="128" t="s">
        <v>411</v>
      </c>
      <c r="B322" s="127" t="s">
        <v>1305</v>
      </c>
      <c r="C322" s="127" t="s">
        <v>885</v>
      </c>
      <c r="D322" s="127" t="s">
        <v>979</v>
      </c>
      <c r="E322" s="127" t="s">
        <v>408</v>
      </c>
      <c r="F322" s="126">
        <v>3150330.33</v>
      </c>
      <c r="G322" s="126">
        <v>0</v>
      </c>
      <c r="H322" s="125">
        <v>0</v>
      </c>
    </row>
    <row r="323" spans="1:8" outlineLevel="5" x14ac:dyDescent="0.25">
      <c r="A323" s="93" t="s">
        <v>509</v>
      </c>
      <c r="B323" s="92" t="s">
        <v>1305</v>
      </c>
      <c r="C323" s="92" t="s">
        <v>885</v>
      </c>
      <c r="D323" s="92" t="s">
        <v>508</v>
      </c>
      <c r="E323" s="92"/>
      <c r="F323" s="91">
        <v>892257.8</v>
      </c>
      <c r="G323" s="91">
        <v>158683.70000000001</v>
      </c>
      <c r="H323" s="90">
        <v>158683.70000000001</v>
      </c>
    </row>
    <row r="324" spans="1:8" outlineLevel="6" x14ac:dyDescent="0.25">
      <c r="A324" s="89" t="s">
        <v>978</v>
      </c>
      <c r="B324" s="88" t="s">
        <v>1305</v>
      </c>
      <c r="C324" s="88" t="s">
        <v>885</v>
      </c>
      <c r="D324" s="88" t="s">
        <v>977</v>
      </c>
      <c r="E324" s="88"/>
      <c r="F324" s="87">
        <v>303075</v>
      </c>
      <c r="G324" s="87">
        <v>49575</v>
      </c>
      <c r="H324" s="86">
        <v>49575</v>
      </c>
    </row>
    <row r="325" spans="1:8" outlineLevel="7" x14ac:dyDescent="0.25">
      <c r="A325" s="128" t="s">
        <v>411</v>
      </c>
      <c r="B325" s="127" t="s">
        <v>1305</v>
      </c>
      <c r="C325" s="127" t="s">
        <v>885</v>
      </c>
      <c r="D325" s="127" t="s">
        <v>977</v>
      </c>
      <c r="E325" s="127" t="s">
        <v>408</v>
      </c>
      <c r="F325" s="126">
        <v>303075</v>
      </c>
      <c r="G325" s="126">
        <v>49575</v>
      </c>
      <c r="H325" s="125">
        <v>49575</v>
      </c>
    </row>
    <row r="326" spans="1:8" ht="38.25" outlineLevel="6" x14ac:dyDescent="0.25">
      <c r="A326" s="89" t="s">
        <v>976</v>
      </c>
      <c r="B326" s="88" t="s">
        <v>1305</v>
      </c>
      <c r="C326" s="88" t="s">
        <v>885</v>
      </c>
      <c r="D326" s="88" t="s">
        <v>975</v>
      </c>
      <c r="E326" s="88"/>
      <c r="F326" s="87">
        <v>117182.8</v>
      </c>
      <c r="G326" s="87">
        <v>109108.7</v>
      </c>
      <c r="H326" s="86">
        <v>109108.7</v>
      </c>
    </row>
    <row r="327" spans="1:8" outlineLevel="7" x14ac:dyDescent="0.25">
      <c r="A327" s="128" t="s">
        <v>411</v>
      </c>
      <c r="B327" s="127" t="s">
        <v>1305</v>
      </c>
      <c r="C327" s="127" t="s">
        <v>885</v>
      </c>
      <c r="D327" s="127" t="s">
        <v>975</v>
      </c>
      <c r="E327" s="127" t="s">
        <v>408</v>
      </c>
      <c r="F327" s="126">
        <v>117182.8</v>
      </c>
      <c r="G327" s="126">
        <v>109108.7</v>
      </c>
      <c r="H327" s="125">
        <v>109108.7</v>
      </c>
    </row>
    <row r="328" spans="1:8" outlineLevel="6" x14ac:dyDescent="0.25">
      <c r="A328" s="89" t="s">
        <v>972</v>
      </c>
      <c r="B328" s="88" t="s">
        <v>1305</v>
      </c>
      <c r="C328" s="88" t="s">
        <v>885</v>
      </c>
      <c r="D328" s="88" t="s">
        <v>971</v>
      </c>
      <c r="E328" s="88"/>
      <c r="F328" s="87">
        <v>472000</v>
      </c>
      <c r="G328" s="87">
        <v>0</v>
      </c>
      <c r="H328" s="86">
        <v>0</v>
      </c>
    </row>
    <row r="329" spans="1:8" outlineLevel="7" x14ac:dyDescent="0.25">
      <c r="A329" s="128" t="s">
        <v>411</v>
      </c>
      <c r="B329" s="127" t="s">
        <v>1305</v>
      </c>
      <c r="C329" s="127" t="s">
        <v>885</v>
      </c>
      <c r="D329" s="127" t="s">
        <v>971</v>
      </c>
      <c r="E329" s="127" t="s">
        <v>408</v>
      </c>
      <c r="F329" s="126">
        <v>472000</v>
      </c>
      <c r="G329" s="126">
        <v>0</v>
      </c>
      <c r="H329" s="125">
        <v>0</v>
      </c>
    </row>
    <row r="330" spans="1:8" outlineLevel="5" x14ac:dyDescent="0.25">
      <c r="A330" s="93" t="s">
        <v>970</v>
      </c>
      <c r="B330" s="92" t="s">
        <v>1305</v>
      </c>
      <c r="C330" s="92" t="s">
        <v>885</v>
      </c>
      <c r="D330" s="92" t="s">
        <v>969</v>
      </c>
      <c r="E330" s="92"/>
      <c r="F330" s="91">
        <v>4717641.9400000004</v>
      </c>
      <c r="G330" s="91">
        <v>5974442.9500000002</v>
      </c>
      <c r="H330" s="90">
        <v>5974442.9500000002</v>
      </c>
    </row>
    <row r="331" spans="1:8" outlineLevel="6" x14ac:dyDescent="0.25">
      <c r="A331" s="89" t="s">
        <v>968</v>
      </c>
      <c r="B331" s="88" t="s">
        <v>1305</v>
      </c>
      <c r="C331" s="88" t="s">
        <v>885</v>
      </c>
      <c r="D331" s="88" t="s">
        <v>967</v>
      </c>
      <c r="E331" s="88"/>
      <c r="F331" s="87">
        <v>2930728.35</v>
      </c>
      <c r="G331" s="87">
        <v>2943910.84</v>
      </c>
      <c r="H331" s="86">
        <v>2943910.84</v>
      </c>
    </row>
    <row r="332" spans="1:8" outlineLevel="7" x14ac:dyDescent="0.25">
      <c r="A332" s="128" t="s">
        <v>411</v>
      </c>
      <c r="B332" s="127" t="s">
        <v>1305</v>
      </c>
      <c r="C332" s="127" t="s">
        <v>885</v>
      </c>
      <c r="D332" s="127" t="s">
        <v>967</v>
      </c>
      <c r="E332" s="127" t="s">
        <v>408</v>
      </c>
      <c r="F332" s="126">
        <v>2930728.35</v>
      </c>
      <c r="G332" s="126">
        <v>2943910.84</v>
      </c>
      <c r="H332" s="125">
        <v>2943910.84</v>
      </c>
    </row>
    <row r="333" spans="1:8" outlineLevel="6" x14ac:dyDescent="0.25">
      <c r="A333" s="89" t="s">
        <v>966</v>
      </c>
      <c r="B333" s="88" t="s">
        <v>1305</v>
      </c>
      <c r="C333" s="88" t="s">
        <v>885</v>
      </c>
      <c r="D333" s="88" t="s">
        <v>965</v>
      </c>
      <c r="E333" s="88"/>
      <c r="F333" s="87">
        <v>0</v>
      </c>
      <c r="G333" s="87">
        <v>1543533.24</v>
      </c>
      <c r="H333" s="86">
        <v>1543533.24</v>
      </c>
    </row>
    <row r="334" spans="1:8" outlineLevel="7" x14ac:dyDescent="0.25">
      <c r="A334" s="128" t="s">
        <v>411</v>
      </c>
      <c r="B334" s="127" t="s">
        <v>1305</v>
      </c>
      <c r="C334" s="127" t="s">
        <v>885</v>
      </c>
      <c r="D334" s="127" t="s">
        <v>965</v>
      </c>
      <c r="E334" s="127" t="s">
        <v>408</v>
      </c>
      <c r="F334" s="126">
        <v>0</v>
      </c>
      <c r="G334" s="126">
        <v>1543533.24</v>
      </c>
      <c r="H334" s="125">
        <v>1543533.24</v>
      </c>
    </row>
    <row r="335" spans="1:8" outlineLevel="6" x14ac:dyDescent="0.25">
      <c r="A335" s="89" t="s">
        <v>964</v>
      </c>
      <c r="B335" s="88" t="s">
        <v>1305</v>
      </c>
      <c r="C335" s="88" t="s">
        <v>885</v>
      </c>
      <c r="D335" s="88" t="s">
        <v>963</v>
      </c>
      <c r="E335" s="88"/>
      <c r="F335" s="87">
        <v>121122</v>
      </c>
      <c r="G335" s="87">
        <v>121122</v>
      </c>
      <c r="H335" s="86">
        <v>121122</v>
      </c>
    </row>
    <row r="336" spans="1:8" outlineLevel="7" x14ac:dyDescent="0.25">
      <c r="A336" s="128" t="s">
        <v>411</v>
      </c>
      <c r="B336" s="127" t="s">
        <v>1305</v>
      </c>
      <c r="C336" s="127" t="s">
        <v>885</v>
      </c>
      <c r="D336" s="127" t="s">
        <v>963</v>
      </c>
      <c r="E336" s="127" t="s">
        <v>408</v>
      </c>
      <c r="F336" s="126">
        <v>121122</v>
      </c>
      <c r="G336" s="126">
        <v>121122</v>
      </c>
      <c r="H336" s="125">
        <v>121122</v>
      </c>
    </row>
    <row r="337" spans="1:8" outlineLevel="6" x14ac:dyDescent="0.25">
      <c r="A337" s="89" t="s">
        <v>962</v>
      </c>
      <c r="B337" s="88" t="s">
        <v>1305</v>
      </c>
      <c r="C337" s="88" t="s">
        <v>885</v>
      </c>
      <c r="D337" s="88" t="s">
        <v>961</v>
      </c>
      <c r="E337" s="88"/>
      <c r="F337" s="87">
        <v>1466362.59</v>
      </c>
      <c r="G337" s="87">
        <v>1365876.87</v>
      </c>
      <c r="H337" s="86">
        <v>1365876.87</v>
      </c>
    </row>
    <row r="338" spans="1:8" outlineLevel="7" x14ac:dyDescent="0.25">
      <c r="A338" s="128" t="s">
        <v>411</v>
      </c>
      <c r="B338" s="127" t="s">
        <v>1305</v>
      </c>
      <c r="C338" s="127" t="s">
        <v>885</v>
      </c>
      <c r="D338" s="127" t="s">
        <v>961</v>
      </c>
      <c r="E338" s="127" t="s">
        <v>408</v>
      </c>
      <c r="F338" s="126">
        <v>1466362.59</v>
      </c>
      <c r="G338" s="126">
        <v>1365876.87</v>
      </c>
      <c r="H338" s="125">
        <v>1365876.87</v>
      </c>
    </row>
    <row r="339" spans="1:8" outlineLevel="6" x14ac:dyDescent="0.25">
      <c r="A339" s="89" t="s">
        <v>960</v>
      </c>
      <c r="B339" s="88" t="s">
        <v>1305</v>
      </c>
      <c r="C339" s="88" t="s">
        <v>885</v>
      </c>
      <c r="D339" s="88" t="s">
        <v>959</v>
      </c>
      <c r="E339" s="88"/>
      <c r="F339" s="87">
        <v>199429</v>
      </c>
      <c r="G339" s="87">
        <v>0</v>
      </c>
      <c r="H339" s="86">
        <v>0</v>
      </c>
    </row>
    <row r="340" spans="1:8" outlineLevel="7" x14ac:dyDescent="0.25">
      <c r="A340" s="128" t="s">
        <v>411</v>
      </c>
      <c r="B340" s="127" t="s">
        <v>1305</v>
      </c>
      <c r="C340" s="127" t="s">
        <v>885</v>
      </c>
      <c r="D340" s="127" t="s">
        <v>959</v>
      </c>
      <c r="E340" s="127" t="s">
        <v>408</v>
      </c>
      <c r="F340" s="126">
        <v>199429</v>
      </c>
      <c r="G340" s="126">
        <v>0</v>
      </c>
      <c r="H340" s="125">
        <v>0</v>
      </c>
    </row>
    <row r="341" spans="1:8" outlineLevel="5" x14ac:dyDescent="0.25">
      <c r="A341" s="93" t="s">
        <v>958</v>
      </c>
      <c r="B341" s="92" t="s">
        <v>1305</v>
      </c>
      <c r="C341" s="92" t="s">
        <v>885</v>
      </c>
      <c r="D341" s="92" t="s">
        <v>957</v>
      </c>
      <c r="E341" s="92"/>
      <c r="F341" s="91">
        <v>964333.2</v>
      </c>
      <c r="G341" s="91">
        <v>964333.2</v>
      </c>
      <c r="H341" s="90">
        <v>964333.2</v>
      </c>
    </row>
    <row r="342" spans="1:8" outlineLevel="6" x14ac:dyDescent="0.25">
      <c r="A342" s="89" t="s">
        <v>956</v>
      </c>
      <c r="B342" s="88" t="s">
        <v>1305</v>
      </c>
      <c r="C342" s="88" t="s">
        <v>885</v>
      </c>
      <c r="D342" s="88" t="s">
        <v>955</v>
      </c>
      <c r="E342" s="88"/>
      <c r="F342" s="87">
        <v>964333.2</v>
      </c>
      <c r="G342" s="87">
        <v>964333.2</v>
      </c>
      <c r="H342" s="86">
        <v>964333.2</v>
      </c>
    </row>
    <row r="343" spans="1:8" outlineLevel="7" x14ac:dyDescent="0.25">
      <c r="A343" s="128" t="s">
        <v>411</v>
      </c>
      <c r="B343" s="127" t="s">
        <v>1305</v>
      </c>
      <c r="C343" s="127" t="s">
        <v>885</v>
      </c>
      <c r="D343" s="127" t="s">
        <v>955</v>
      </c>
      <c r="E343" s="127" t="s">
        <v>408</v>
      </c>
      <c r="F343" s="126">
        <v>964333.2</v>
      </c>
      <c r="G343" s="126">
        <v>964333.2</v>
      </c>
      <c r="H343" s="125">
        <v>964333.2</v>
      </c>
    </row>
    <row r="344" spans="1:8" outlineLevel="5" x14ac:dyDescent="0.25">
      <c r="A344" s="93" t="s">
        <v>954</v>
      </c>
      <c r="B344" s="92" t="s">
        <v>1305</v>
      </c>
      <c r="C344" s="92" t="s">
        <v>885</v>
      </c>
      <c r="D344" s="92" t="s">
        <v>953</v>
      </c>
      <c r="E344" s="92"/>
      <c r="F344" s="91">
        <v>9180883.1899999995</v>
      </c>
      <c r="G344" s="91">
        <v>0</v>
      </c>
      <c r="H344" s="90">
        <v>0</v>
      </c>
    </row>
    <row r="345" spans="1:8" outlineLevel="6" x14ac:dyDescent="0.25">
      <c r="A345" s="89" t="s">
        <v>952</v>
      </c>
      <c r="B345" s="88" t="s">
        <v>1305</v>
      </c>
      <c r="C345" s="88" t="s">
        <v>885</v>
      </c>
      <c r="D345" s="88" t="s">
        <v>951</v>
      </c>
      <c r="E345" s="88"/>
      <c r="F345" s="87">
        <v>9180883.1899999995</v>
      </c>
      <c r="G345" s="87">
        <v>0</v>
      </c>
      <c r="H345" s="86">
        <v>0</v>
      </c>
    </row>
    <row r="346" spans="1:8" outlineLevel="7" x14ac:dyDescent="0.25">
      <c r="A346" s="128" t="s">
        <v>411</v>
      </c>
      <c r="B346" s="127" t="s">
        <v>1305</v>
      </c>
      <c r="C346" s="127" t="s">
        <v>885</v>
      </c>
      <c r="D346" s="127" t="s">
        <v>951</v>
      </c>
      <c r="E346" s="127" t="s">
        <v>408</v>
      </c>
      <c r="F346" s="126">
        <v>9180883.1899999995</v>
      </c>
      <c r="G346" s="126">
        <v>0</v>
      </c>
      <c r="H346" s="125">
        <v>0</v>
      </c>
    </row>
    <row r="347" spans="1:8" ht="25.5" outlineLevel="3" x14ac:dyDescent="0.25">
      <c r="A347" s="101" t="s">
        <v>428</v>
      </c>
      <c r="B347" s="100" t="s">
        <v>1305</v>
      </c>
      <c r="C347" s="100" t="s">
        <v>885</v>
      </c>
      <c r="D347" s="100" t="s">
        <v>427</v>
      </c>
      <c r="E347" s="100"/>
      <c r="F347" s="99">
        <v>17968043.239999998</v>
      </c>
      <c r="G347" s="99">
        <v>14957817.609999999</v>
      </c>
      <c r="H347" s="98">
        <v>14962415.82</v>
      </c>
    </row>
    <row r="348" spans="1:8" ht="38.25" outlineLevel="4" x14ac:dyDescent="0.25">
      <c r="A348" s="97" t="s">
        <v>950</v>
      </c>
      <c r="B348" s="96" t="s">
        <v>1305</v>
      </c>
      <c r="C348" s="96" t="s">
        <v>885</v>
      </c>
      <c r="D348" s="96" t="s">
        <v>949</v>
      </c>
      <c r="E348" s="96"/>
      <c r="F348" s="95">
        <v>11677237.02</v>
      </c>
      <c r="G348" s="95">
        <v>9221747.4600000009</v>
      </c>
      <c r="H348" s="94">
        <v>9226345.6699999999</v>
      </c>
    </row>
    <row r="349" spans="1:8" ht="25.5" outlineLevel="5" x14ac:dyDescent="0.25">
      <c r="A349" s="93" t="s">
        <v>948</v>
      </c>
      <c r="B349" s="92" t="s">
        <v>1305</v>
      </c>
      <c r="C349" s="92" t="s">
        <v>885</v>
      </c>
      <c r="D349" s="92" t="s">
        <v>947</v>
      </c>
      <c r="E349" s="92"/>
      <c r="F349" s="91">
        <v>6980363.4900000002</v>
      </c>
      <c r="G349" s="91">
        <v>6980363.4900000002</v>
      </c>
      <c r="H349" s="90">
        <v>6980363.4900000002</v>
      </c>
    </row>
    <row r="350" spans="1:8" ht="25.5" outlineLevel="6" x14ac:dyDescent="0.25">
      <c r="A350" s="89" t="s">
        <v>946</v>
      </c>
      <c r="B350" s="88" t="s">
        <v>1305</v>
      </c>
      <c r="C350" s="88" t="s">
        <v>885</v>
      </c>
      <c r="D350" s="88" t="s">
        <v>945</v>
      </c>
      <c r="E350" s="88"/>
      <c r="F350" s="87">
        <v>6980363.4900000002</v>
      </c>
      <c r="G350" s="87">
        <v>6980363.4900000002</v>
      </c>
      <c r="H350" s="86">
        <v>6980363.4900000002</v>
      </c>
    </row>
    <row r="351" spans="1:8" outlineLevel="7" x14ac:dyDescent="0.25">
      <c r="A351" s="128" t="s">
        <v>411</v>
      </c>
      <c r="B351" s="127" t="s">
        <v>1305</v>
      </c>
      <c r="C351" s="127" t="s">
        <v>885</v>
      </c>
      <c r="D351" s="127" t="s">
        <v>945</v>
      </c>
      <c r="E351" s="127" t="s">
        <v>408</v>
      </c>
      <c r="F351" s="126">
        <v>6980363.4900000002</v>
      </c>
      <c r="G351" s="126">
        <v>6980363.4900000002</v>
      </c>
      <c r="H351" s="125">
        <v>6980363.4900000002</v>
      </c>
    </row>
    <row r="352" spans="1:8" ht="25.5" outlineLevel="5" x14ac:dyDescent="0.25">
      <c r="A352" s="93" t="s">
        <v>944</v>
      </c>
      <c r="B352" s="92" t="s">
        <v>1305</v>
      </c>
      <c r="C352" s="92" t="s">
        <v>885</v>
      </c>
      <c r="D352" s="92" t="s">
        <v>943</v>
      </c>
      <c r="E352" s="92"/>
      <c r="F352" s="91">
        <v>4696873.53</v>
      </c>
      <c r="G352" s="91">
        <v>2241383.9700000002</v>
      </c>
      <c r="H352" s="90">
        <v>2245982.1800000002</v>
      </c>
    </row>
    <row r="353" spans="1:8" ht="25.5" outlineLevel="6" x14ac:dyDescent="0.25">
      <c r="A353" s="89" t="s">
        <v>942</v>
      </c>
      <c r="B353" s="88" t="s">
        <v>1305</v>
      </c>
      <c r="C353" s="88" t="s">
        <v>885</v>
      </c>
      <c r="D353" s="88" t="s">
        <v>941</v>
      </c>
      <c r="E353" s="88"/>
      <c r="F353" s="87">
        <v>1477002.65</v>
      </c>
      <c r="G353" s="87">
        <v>114955.31</v>
      </c>
      <c r="H353" s="86">
        <v>119553.52</v>
      </c>
    </row>
    <row r="354" spans="1:8" outlineLevel="7" x14ac:dyDescent="0.25">
      <c r="A354" s="128" t="s">
        <v>411</v>
      </c>
      <c r="B354" s="127" t="s">
        <v>1305</v>
      </c>
      <c r="C354" s="127" t="s">
        <v>885</v>
      </c>
      <c r="D354" s="127" t="s">
        <v>941</v>
      </c>
      <c r="E354" s="127" t="s">
        <v>408</v>
      </c>
      <c r="F354" s="126">
        <v>1477002.65</v>
      </c>
      <c r="G354" s="126">
        <v>114955.31</v>
      </c>
      <c r="H354" s="125">
        <v>119553.52</v>
      </c>
    </row>
    <row r="355" spans="1:8" outlineLevel="6" x14ac:dyDescent="0.25">
      <c r="A355" s="89" t="s">
        <v>940</v>
      </c>
      <c r="B355" s="88" t="s">
        <v>1305</v>
      </c>
      <c r="C355" s="88" t="s">
        <v>885</v>
      </c>
      <c r="D355" s="88" t="s">
        <v>939</v>
      </c>
      <c r="E355" s="88"/>
      <c r="F355" s="87">
        <v>1908518.66</v>
      </c>
      <c r="G355" s="87">
        <v>909078.66</v>
      </c>
      <c r="H355" s="86">
        <v>909078.66</v>
      </c>
    </row>
    <row r="356" spans="1:8" outlineLevel="7" x14ac:dyDescent="0.25">
      <c r="A356" s="128" t="s">
        <v>411</v>
      </c>
      <c r="B356" s="127" t="s">
        <v>1305</v>
      </c>
      <c r="C356" s="127" t="s">
        <v>885</v>
      </c>
      <c r="D356" s="127" t="s">
        <v>939</v>
      </c>
      <c r="E356" s="127" t="s">
        <v>408</v>
      </c>
      <c r="F356" s="126">
        <v>1908518.66</v>
      </c>
      <c r="G356" s="126">
        <v>909078.66</v>
      </c>
      <c r="H356" s="125">
        <v>909078.66</v>
      </c>
    </row>
    <row r="357" spans="1:8" outlineLevel="6" x14ac:dyDescent="0.25">
      <c r="A357" s="89" t="s">
        <v>938</v>
      </c>
      <c r="B357" s="88" t="s">
        <v>1305</v>
      </c>
      <c r="C357" s="88" t="s">
        <v>885</v>
      </c>
      <c r="D357" s="88" t="s">
        <v>937</v>
      </c>
      <c r="E357" s="88"/>
      <c r="F357" s="87">
        <v>1311352.22</v>
      </c>
      <c r="G357" s="87">
        <v>1217350</v>
      </c>
      <c r="H357" s="86">
        <v>1217350</v>
      </c>
    </row>
    <row r="358" spans="1:8" outlineLevel="7" x14ac:dyDescent="0.25">
      <c r="A358" s="128" t="s">
        <v>411</v>
      </c>
      <c r="B358" s="127" t="s">
        <v>1305</v>
      </c>
      <c r="C358" s="127" t="s">
        <v>885</v>
      </c>
      <c r="D358" s="127" t="s">
        <v>937</v>
      </c>
      <c r="E358" s="127" t="s">
        <v>408</v>
      </c>
      <c r="F358" s="126">
        <v>1311352.22</v>
      </c>
      <c r="G358" s="126">
        <v>1217350</v>
      </c>
      <c r="H358" s="125">
        <v>1217350</v>
      </c>
    </row>
    <row r="359" spans="1:8" ht="25.5" outlineLevel="4" x14ac:dyDescent="0.25">
      <c r="A359" s="97" t="s">
        <v>934</v>
      </c>
      <c r="B359" s="96" t="s">
        <v>1305</v>
      </c>
      <c r="C359" s="96" t="s">
        <v>885</v>
      </c>
      <c r="D359" s="96" t="s">
        <v>933</v>
      </c>
      <c r="E359" s="96"/>
      <c r="F359" s="95">
        <v>6290806.2199999997</v>
      </c>
      <c r="G359" s="95">
        <v>5736070.1500000004</v>
      </c>
      <c r="H359" s="94">
        <v>5736070.1500000004</v>
      </c>
    </row>
    <row r="360" spans="1:8" outlineLevel="5" x14ac:dyDescent="0.25">
      <c r="A360" s="93" t="s">
        <v>932</v>
      </c>
      <c r="B360" s="92" t="s">
        <v>1305</v>
      </c>
      <c r="C360" s="92" t="s">
        <v>885</v>
      </c>
      <c r="D360" s="92" t="s">
        <v>931</v>
      </c>
      <c r="E360" s="92"/>
      <c r="F360" s="91">
        <v>1772548.22</v>
      </c>
      <c r="G360" s="91">
        <v>789727.95</v>
      </c>
      <c r="H360" s="90">
        <v>789727.95</v>
      </c>
    </row>
    <row r="361" spans="1:8" ht="25.5" outlineLevel="6" x14ac:dyDescent="0.25">
      <c r="A361" s="89" t="s">
        <v>930</v>
      </c>
      <c r="B361" s="88" t="s">
        <v>1305</v>
      </c>
      <c r="C361" s="88" t="s">
        <v>885</v>
      </c>
      <c r="D361" s="88" t="s">
        <v>929</v>
      </c>
      <c r="E361" s="88"/>
      <c r="F361" s="87">
        <v>1759548.22</v>
      </c>
      <c r="G361" s="87">
        <v>776727.95</v>
      </c>
      <c r="H361" s="86">
        <v>776727.95</v>
      </c>
    </row>
    <row r="362" spans="1:8" outlineLevel="7" x14ac:dyDescent="0.25">
      <c r="A362" s="128" t="s">
        <v>411</v>
      </c>
      <c r="B362" s="127" t="s">
        <v>1305</v>
      </c>
      <c r="C362" s="127" t="s">
        <v>885</v>
      </c>
      <c r="D362" s="127" t="s">
        <v>929</v>
      </c>
      <c r="E362" s="127" t="s">
        <v>408</v>
      </c>
      <c r="F362" s="126">
        <v>1759548.22</v>
      </c>
      <c r="G362" s="126">
        <v>776727.95</v>
      </c>
      <c r="H362" s="125">
        <v>776727.95</v>
      </c>
    </row>
    <row r="363" spans="1:8" ht="38.25" outlineLevel="6" x14ac:dyDescent="0.25">
      <c r="A363" s="89" t="s">
        <v>928</v>
      </c>
      <c r="B363" s="88" t="s">
        <v>1305</v>
      </c>
      <c r="C363" s="88" t="s">
        <v>885</v>
      </c>
      <c r="D363" s="88" t="s">
        <v>927</v>
      </c>
      <c r="E363" s="88"/>
      <c r="F363" s="87">
        <v>13000</v>
      </c>
      <c r="G363" s="87">
        <v>13000</v>
      </c>
      <c r="H363" s="86">
        <v>13000</v>
      </c>
    </row>
    <row r="364" spans="1:8" outlineLevel="7" x14ac:dyDescent="0.25">
      <c r="A364" s="128" t="s">
        <v>411</v>
      </c>
      <c r="B364" s="127" t="s">
        <v>1305</v>
      </c>
      <c r="C364" s="127" t="s">
        <v>885</v>
      </c>
      <c r="D364" s="127" t="s">
        <v>927</v>
      </c>
      <c r="E364" s="127" t="s">
        <v>408</v>
      </c>
      <c r="F364" s="126">
        <v>13000</v>
      </c>
      <c r="G364" s="126">
        <v>13000</v>
      </c>
      <c r="H364" s="125">
        <v>13000</v>
      </c>
    </row>
    <row r="365" spans="1:8" ht="25.5" outlineLevel="5" x14ac:dyDescent="0.25">
      <c r="A365" s="93" t="s">
        <v>926</v>
      </c>
      <c r="B365" s="92" t="s">
        <v>1305</v>
      </c>
      <c r="C365" s="92" t="s">
        <v>885</v>
      </c>
      <c r="D365" s="92" t="s">
        <v>925</v>
      </c>
      <c r="E365" s="92"/>
      <c r="F365" s="91">
        <v>4518258</v>
      </c>
      <c r="G365" s="91">
        <v>4946342.2</v>
      </c>
      <c r="H365" s="90">
        <v>4946342.2</v>
      </c>
    </row>
    <row r="366" spans="1:8" ht="25.5" outlineLevel="6" x14ac:dyDescent="0.25">
      <c r="A366" s="89" t="s">
        <v>924</v>
      </c>
      <c r="B366" s="88" t="s">
        <v>1305</v>
      </c>
      <c r="C366" s="88" t="s">
        <v>885</v>
      </c>
      <c r="D366" s="88" t="s">
        <v>923</v>
      </c>
      <c r="E366" s="88"/>
      <c r="F366" s="87">
        <v>4518258</v>
      </c>
      <c r="G366" s="87">
        <v>4946342.2</v>
      </c>
      <c r="H366" s="86">
        <v>4946342.2</v>
      </c>
    </row>
    <row r="367" spans="1:8" outlineLevel="7" x14ac:dyDescent="0.25">
      <c r="A367" s="128" t="s">
        <v>411</v>
      </c>
      <c r="B367" s="127" t="s">
        <v>1305</v>
      </c>
      <c r="C367" s="127" t="s">
        <v>885</v>
      </c>
      <c r="D367" s="127" t="s">
        <v>923</v>
      </c>
      <c r="E367" s="127" t="s">
        <v>408</v>
      </c>
      <c r="F367" s="126">
        <v>4518258</v>
      </c>
      <c r="G367" s="126">
        <v>4946342.2</v>
      </c>
      <c r="H367" s="125">
        <v>4946342.2</v>
      </c>
    </row>
    <row r="368" spans="1:8" ht="25.5" outlineLevel="3" x14ac:dyDescent="0.25">
      <c r="A368" s="101" t="s">
        <v>604</v>
      </c>
      <c r="B368" s="100" t="s">
        <v>1305</v>
      </c>
      <c r="C368" s="100" t="s">
        <v>885</v>
      </c>
      <c r="D368" s="100" t="s">
        <v>603</v>
      </c>
      <c r="E368" s="100"/>
      <c r="F368" s="99">
        <v>13157793.710000001</v>
      </c>
      <c r="G368" s="99">
        <v>5916368.4000000004</v>
      </c>
      <c r="H368" s="98">
        <v>5916368.4000000004</v>
      </c>
    </row>
    <row r="369" spans="1:8" outlineLevel="5" x14ac:dyDescent="0.25">
      <c r="A369" s="93" t="s">
        <v>922</v>
      </c>
      <c r="B369" s="92" t="s">
        <v>1305</v>
      </c>
      <c r="C369" s="92" t="s">
        <v>885</v>
      </c>
      <c r="D369" s="92" t="s">
        <v>921</v>
      </c>
      <c r="E369" s="92"/>
      <c r="F369" s="91">
        <v>13157793.710000001</v>
      </c>
      <c r="G369" s="91">
        <v>5916368.4000000004</v>
      </c>
      <c r="H369" s="90">
        <v>5916368.4000000004</v>
      </c>
    </row>
    <row r="370" spans="1:8" outlineLevel="6" x14ac:dyDescent="0.25">
      <c r="A370" s="89" t="s">
        <v>920</v>
      </c>
      <c r="B370" s="88" t="s">
        <v>1305</v>
      </c>
      <c r="C370" s="88" t="s">
        <v>885</v>
      </c>
      <c r="D370" s="88" t="s">
        <v>919</v>
      </c>
      <c r="E370" s="88"/>
      <c r="F370" s="87">
        <v>6254360.8600000003</v>
      </c>
      <c r="G370" s="87">
        <v>111170</v>
      </c>
      <c r="H370" s="86">
        <v>111170</v>
      </c>
    </row>
    <row r="371" spans="1:8" outlineLevel="7" x14ac:dyDescent="0.25">
      <c r="A371" s="128" t="s">
        <v>411</v>
      </c>
      <c r="B371" s="127" t="s">
        <v>1305</v>
      </c>
      <c r="C371" s="127" t="s">
        <v>885</v>
      </c>
      <c r="D371" s="127" t="s">
        <v>919</v>
      </c>
      <c r="E371" s="127" t="s">
        <v>408</v>
      </c>
      <c r="F371" s="126">
        <v>6254360.8600000003</v>
      </c>
      <c r="G371" s="126">
        <v>111170</v>
      </c>
      <c r="H371" s="125">
        <v>111170</v>
      </c>
    </row>
    <row r="372" spans="1:8" outlineLevel="6" x14ac:dyDescent="0.25">
      <c r="A372" s="89" t="s">
        <v>918</v>
      </c>
      <c r="B372" s="88" t="s">
        <v>1305</v>
      </c>
      <c r="C372" s="88" t="s">
        <v>885</v>
      </c>
      <c r="D372" s="88" t="s">
        <v>917</v>
      </c>
      <c r="E372" s="88"/>
      <c r="F372" s="87">
        <v>3425162</v>
      </c>
      <c r="G372" s="87">
        <v>4125330.2</v>
      </c>
      <c r="H372" s="86">
        <v>4125330.2</v>
      </c>
    </row>
    <row r="373" spans="1:8" outlineLevel="7" x14ac:dyDescent="0.25">
      <c r="A373" s="128" t="s">
        <v>411</v>
      </c>
      <c r="B373" s="127" t="s">
        <v>1305</v>
      </c>
      <c r="C373" s="127" t="s">
        <v>885</v>
      </c>
      <c r="D373" s="127" t="s">
        <v>917</v>
      </c>
      <c r="E373" s="127" t="s">
        <v>408</v>
      </c>
      <c r="F373" s="126">
        <v>3425162</v>
      </c>
      <c r="G373" s="126">
        <v>4125330.2</v>
      </c>
      <c r="H373" s="125">
        <v>4125330.2</v>
      </c>
    </row>
    <row r="374" spans="1:8" outlineLevel="6" x14ac:dyDescent="0.25">
      <c r="A374" s="89" t="s">
        <v>916</v>
      </c>
      <c r="B374" s="88" t="s">
        <v>1305</v>
      </c>
      <c r="C374" s="88" t="s">
        <v>885</v>
      </c>
      <c r="D374" s="88" t="s">
        <v>915</v>
      </c>
      <c r="E374" s="88"/>
      <c r="F374" s="87">
        <v>1268082.6499999999</v>
      </c>
      <c r="G374" s="87">
        <v>0</v>
      </c>
      <c r="H374" s="86">
        <v>0</v>
      </c>
    </row>
    <row r="375" spans="1:8" outlineLevel="7" x14ac:dyDescent="0.25">
      <c r="A375" s="128" t="s">
        <v>411</v>
      </c>
      <c r="B375" s="127" t="s">
        <v>1305</v>
      </c>
      <c r="C375" s="127" t="s">
        <v>885</v>
      </c>
      <c r="D375" s="127" t="s">
        <v>915</v>
      </c>
      <c r="E375" s="127" t="s">
        <v>408</v>
      </c>
      <c r="F375" s="126">
        <v>1268082.6499999999</v>
      </c>
      <c r="G375" s="126">
        <v>0</v>
      </c>
      <c r="H375" s="125">
        <v>0</v>
      </c>
    </row>
    <row r="376" spans="1:8" outlineLevel="6" x14ac:dyDescent="0.25">
      <c r="A376" s="89" t="s">
        <v>914</v>
      </c>
      <c r="B376" s="88" t="s">
        <v>1305</v>
      </c>
      <c r="C376" s="88" t="s">
        <v>885</v>
      </c>
      <c r="D376" s="88" t="s">
        <v>913</v>
      </c>
      <c r="E376" s="88"/>
      <c r="F376" s="87">
        <v>491868.2</v>
      </c>
      <c r="G376" s="87">
        <v>491868.2</v>
      </c>
      <c r="H376" s="86">
        <v>491868.2</v>
      </c>
    </row>
    <row r="377" spans="1:8" outlineLevel="7" x14ac:dyDescent="0.25">
      <c r="A377" s="128" t="s">
        <v>411</v>
      </c>
      <c r="B377" s="127" t="s">
        <v>1305</v>
      </c>
      <c r="C377" s="127" t="s">
        <v>885</v>
      </c>
      <c r="D377" s="127" t="s">
        <v>913</v>
      </c>
      <c r="E377" s="127" t="s">
        <v>408</v>
      </c>
      <c r="F377" s="126">
        <v>491868.2</v>
      </c>
      <c r="G377" s="126">
        <v>491868.2</v>
      </c>
      <c r="H377" s="125">
        <v>491868.2</v>
      </c>
    </row>
    <row r="378" spans="1:8" outlineLevel="6" x14ac:dyDescent="0.25">
      <c r="A378" s="89" t="s">
        <v>912</v>
      </c>
      <c r="B378" s="88" t="s">
        <v>1305</v>
      </c>
      <c r="C378" s="88" t="s">
        <v>885</v>
      </c>
      <c r="D378" s="88" t="s">
        <v>911</v>
      </c>
      <c r="E378" s="88"/>
      <c r="F378" s="87">
        <v>1718320</v>
      </c>
      <c r="G378" s="87">
        <v>1188000</v>
      </c>
      <c r="H378" s="86">
        <v>1188000</v>
      </c>
    </row>
    <row r="379" spans="1:8" outlineLevel="7" x14ac:dyDescent="0.25">
      <c r="A379" s="128" t="s">
        <v>411</v>
      </c>
      <c r="B379" s="127" t="s">
        <v>1305</v>
      </c>
      <c r="C379" s="127" t="s">
        <v>885</v>
      </c>
      <c r="D379" s="127" t="s">
        <v>911</v>
      </c>
      <c r="E379" s="127" t="s">
        <v>408</v>
      </c>
      <c r="F379" s="126">
        <v>1718320</v>
      </c>
      <c r="G379" s="126">
        <v>1188000</v>
      </c>
      <c r="H379" s="125">
        <v>1188000</v>
      </c>
    </row>
    <row r="380" spans="1:8" ht="38.25" outlineLevel="3" x14ac:dyDescent="0.25">
      <c r="A380" s="101" t="s">
        <v>902</v>
      </c>
      <c r="B380" s="100" t="s">
        <v>1305</v>
      </c>
      <c r="C380" s="100" t="s">
        <v>885</v>
      </c>
      <c r="D380" s="100" t="s">
        <v>901</v>
      </c>
      <c r="E380" s="100"/>
      <c r="F380" s="99">
        <v>22050182.649999999</v>
      </c>
      <c r="G380" s="99">
        <v>23025761.879999999</v>
      </c>
      <c r="H380" s="98">
        <v>23025761.879999999</v>
      </c>
    </row>
    <row r="381" spans="1:8" outlineLevel="4" x14ac:dyDescent="0.25">
      <c r="A381" s="97" t="s">
        <v>900</v>
      </c>
      <c r="B381" s="96" t="s">
        <v>1305</v>
      </c>
      <c r="C381" s="96" t="s">
        <v>885</v>
      </c>
      <c r="D381" s="96" t="s">
        <v>899</v>
      </c>
      <c r="E381" s="96"/>
      <c r="F381" s="95">
        <v>22050182.649999999</v>
      </c>
      <c r="G381" s="95">
        <v>23025761.879999999</v>
      </c>
      <c r="H381" s="94">
        <v>23025761.879999999</v>
      </c>
    </row>
    <row r="382" spans="1:8" outlineLevel="5" x14ac:dyDescent="0.25">
      <c r="A382" s="93" t="s">
        <v>898</v>
      </c>
      <c r="B382" s="92" t="s">
        <v>1305</v>
      </c>
      <c r="C382" s="92" t="s">
        <v>885</v>
      </c>
      <c r="D382" s="92" t="s">
        <v>897</v>
      </c>
      <c r="E382" s="92"/>
      <c r="F382" s="91">
        <v>12171931.890000001</v>
      </c>
      <c r="G382" s="91">
        <v>15526744</v>
      </c>
      <c r="H382" s="90">
        <v>15526744</v>
      </c>
    </row>
    <row r="383" spans="1:8" outlineLevel="6" x14ac:dyDescent="0.25">
      <c r="A383" s="89" t="s">
        <v>896</v>
      </c>
      <c r="B383" s="88" t="s">
        <v>1305</v>
      </c>
      <c r="C383" s="88" t="s">
        <v>885</v>
      </c>
      <c r="D383" s="88" t="s">
        <v>895</v>
      </c>
      <c r="E383" s="88"/>
      <c r="F383" s="87">
        <v>6448459.1600000001</v>
      </c>
      <c r="G383" s="87">
        <v>12526744</v>
      </c>
      <c r="H383" s="86">
        <v>12526744</v>
      </c>
    </row>
    <row r="384" spans="1:8" outlineLevel="7" x14ac:dyDescent="0.25">
      <c r="A384" s="128" t="s">
        <v>411</v>
      </c>
      <c r="B384" s="127" t="s">
        <v>1305</v>
      </c>
      <c r="C384" s="127" t="s">
        <v>885</v>
      </c>
      <c r="D384" s="127" t="s">
        <v>895</v>
      </c>
      <c r="E384" s="127" t="s">
        <v>408</v>
      </c>
      <c r="F384" s="126">
        <v>6448459.1600000001</v>
      </c>
      <c r="G384" s="126">
        <v>12526744</v>
      </c>
      <c r="H384" s="125">
        <v>12526744</v>
      </c>
    </row>
    <row r="385" spans="1:8" outlineLevel="6" x14ac:dyDescent="0.25">
      <c r="A385" s="89" t="s">
        <v>894</v>
      </c>
      <c r="B385" s="88" t="s">
        <v>1305</v>
      </c>
      <c r="C385" s="88" t="s">
        <v>885</v>
      </c>
      <c r="D385" s="88" t="s">
        <v>893</v>
      </c>
      <c r="E385" s="88"/>
      <c r="F385" s="87">
        <v>5723472.7300000004</v>
      </c>
      <c r="G385" s="87">
        <v>3000000</v>
      </c>
      <c r="H385" s="86">
        <v>3000000</v>
      </c>
    </row>
    <row r="386" spans="1:8" outlineLevel="7" x14ac:dyDescent="0.25">
      <c r="A386" s="128" t="s">
        <v>411</v>
      </c>
      <c r="B386" s="127" t="s">
        <v>1305</v>
      </c>
      <c r="C386" s="127" t="s">
        <v>885</v>
      </c>
      <c r="D386" s="127" t="s">
        <v>893</v>
      </c>
      <c r="E386" s="127" t="s">
        <v>408</v>
      </c>
      <c r="F386" s="126">
        <v>5723472.7300000004</v>
      </c>
      <c r="G386" s="126">
        <v>3000000</v>
      </c>
      <c r="H386" s="125">
        <v>3000000</v>
      </c>
    </row>
    <row r="387" spans="1:8" outlineLevel="5" x14ac:dyDescent="0.25">
      <c r="A387" s="93" t="s">
        <v>892</v>
      </c>
      <c r="B387" s="92" t="s">
        <v>1305</v>
      </c>
      <c r="C387" s="92" t="s">
        <v>885</v>
      </c>
      <c r="D387" s="92" t="s">
        <v>891</v>
      </c>
      <c r="E387" s="92"/>
      <c r="F387" s="91">
        <v>8774253.0899999999</v>
      </c>
      <c r="G387" s="91">
        <v>6888020.21</v>
      </c>
      <c r="H387" s="90">
        <v>6888020.21</v>
      </c>
    </row>
    <row r="388" spans="1:8" outlineLevel="6" x14ac:dyDescent="0.25">
      <c r="A388" s="89" t="s">
        <v>890</v>
      </c>
      <c r="B388" s="88" t="s">
        <v>1305</v>
      </c>
      <c r="C388" s="88" t="s">
        <v>885</v>
      </c>
      <c r="D388" s="88" t="s">
        <v>889</v>
      </c>
      <c r="E388" s="88"/>
      <c r="F388" s="87">
        <v>8774253.0899999999</v>
      </c>
      <c r="G388" s="87">
        <v>6888020.21</v>
      </c>
      <c r="H388" s="86">
        <v>6888020.21</v>
      </c>
    </row>
    <row r="389" spans="1:8" outlineLevel="7" x14ac:dyDescent="0.25">
      <c r="A389" s="128" t="s">
        <v>411</v>
      </c>
      <c r="B389" s="127" t="s">
        <v>1305</v>
      </c>
      <c r="C389" s="127" t="s">
        <v>885</v>
      </c>
      <c r="D389" s="127" t="s">
        <v>889</v>
      </c>
      <c r="E389" s="127" t="s">
        <v>408</v>
      </c>
      <c r="F389" s="126">
        <v>8774253.0899999999</v>
      </c>
      <c r="G389" s="126">
        <v>6888020.21</v>
      </c>
      <c r="H389" s="125">
        <v>6888020.21</v>
      </c>
    </row>
    <row r="390" spans="1:8" ht="25.5" outlineLevel="5" x14ac:dyDescent="0.25">
      <c r="A390" s="93" t="s">
        <v>888</v>
      </c>
      <c r="B390" s="92" t="s">
        <v>1305</v>
      </c>
      <c r="C390" s="92" t="s">
        <v>885</v>
      </c>
      <c r="D390" s="92" t="s">
        <v>887</v>
      </c>
      <c r="E390" s="92"/>
      <c r="F390" s="91">
        <v>1103997.67</v>
      </c>
      <c r="G390" s="91">
        <v>610997.67000000004</v>
      </c>
      <c r="H390" s="90">
        <v>610997.67000000004</v>
      </c>
    </row>
    <row r="391" spans="1:8" ht="25.5" outlineLevel="6" x14ac:dyDescent="0.25">
      <c r="A391" s="89" t="s">
        <v>886</v>
      </c>
      <c r="B391" s="88" t="s">
        <v>1305</v>
      </c>
      <c r="C391" s="88" t="s">
        <v>885</v>
      </c>
      <c r="D391" s="88" t="s">
        <v>884</v>
      </c>
      <c r="E391" s="88"/>
      <c r="F391" s="87">
        <v>1103997.67</v>
      </c>
      <c r="G391" s="87">
        <v>610997.67000000004</v>
      </c>
      <c r="H391" s="86">
        <v>610997.67000000004</v>
      </c>
    </row>
    <row r="392" spans="1:8" outlineLevel="7" x14ac:dyDescent="0.25">
      <c r="A392" s="128" t="s">
        <v>411</v>
      </c>
      <c r="B392" s="127" t="s">
        <v>1305</v>
      </c>
      <c r="C392" s="127" t="s">
        <v>885</v>
      </c>
      <c r="D392" s="127" t="s">
        <v>884</v>
      </c>
      <c r="E392" s="127" t="s">
        <v>408</v>
      </c>
      <c r="F392" s="126">
        <v>1103997.67</v>
      </c>
      <c r="G392" s="126">
        <v>610997.67000000004</v>
      </c>
      <c r="H392" s="125">
        <v>610997.67000000004</v>
      </c>
    </row>
    <row r="393" spans="1:8" outlineLevel="2" x14ac:dyDescent="0.25">
      <c r="A393" s="105" t="s">
        <v>883</v>
      </c>
      <c r="B393" s="104" t="s">
        <v>1305</v>
      </c>
      <c r="C393" s="104" t="s">
        <v>855</v>
      </c>
      <c r="D393" s="104"/>
      <c r="E393" s="104"/>
      <c r="F393" s="103">
        <v>54613794.25</v>
      </c>
      <c r="G393" s="103">
        <v>44248124.390000001</v>
      </c>
      <c r="H393" s="102">
        <v>44396883.170000002</v>
      </c>
    </row>
    <row r="394" spans="1:8" ht="25.5" outlineLevel="3" x14ac:dyDescent="0.25">
      <c r="A394" s="101" t="s">
        <v>882</v>
      </c>
      <c r="B394" s="100" t="s">
        <v>1305</v>
      </c>
      <c r="C394" s="100" t="s">
        <v>855</v>
      </c>
      <c r="D394" s="100" t="s">
        <v>881</v>
      </c>
      <c r="E394" s="100"/>
      <c r="F394" s="99">
        <v>2245946</v>
      </c>
      <c r="G394" s="99">
        <v>0</v>
      </c>
      <c r="H394" s="98">
        <v>0</v>
      </c>
    </row>
    <row r="395" spans="1:8" outlineLevel="4" x14ac:dyDescent="0.25">
      <c r="A395" s="97" t="s">
        <v>880</v>
      </c>
      <c r="B395" s="96" t="s">
        <v>1305</v>
      </c>
      <c r="C395" s="96" t="s">
        <v>855</v>
      </c>
      <c r="D395" s="96" t="s">
        <v>879</v>
      </c>
      <c r="E395" s="96"/>
      <c r="F395" s="95">
        <v>2245946</v>
      </c>
      <c r="G395" s="95">
        <v>0</v>
      </c>
      <c r="H395" s="94">
        <v>0</v>
      </c>
    </row>
    <row r="396" spans="1:8" ht="25.5" outlineLevel="5" x14ac:dyDescent="0.25">
      <c r="A396" s="93" t="s">
        <v>878</v>
      </c>
      <c r="B396" s="92" t="s">
        <v>1305</v>
      </c>
      <c r="C396" s="92" t="s">
        <v>855</v>
      </c>
      <c r="D396" s="92" t="s">
        <v>877</v>
      </c>
      <c r="E396" s="92"/>
      <c r="F396" s="91">
        <v>2245946</v>
      </c>
      <c r="G396" s="91">
        <v>0</v>
      </c>
      <c r="H396" s="90">
        <v>0</v>
      </c>
    </row>
    <row r="397" spans="1:8" ht="38.25" outlineLevel="6" x14ac:dyDescent="0.25">
      <c r="A397" s="89" t="s">
        <v>874</v>
      </c>
      <c r="B397" s="88" t="s">
        <v>1305</v>
      </c>
      <c r="C397" s="88" t="s">
        <v>855</v>
      </c>
      <c r="D397" s="88" t="s">
        <v>873</v>
      </c>
      <c r="E397" s="88"/>
      <c r="F397" s="87">
        <v>41295.25</v>
      </c>
      <c r="G397" s="87">
        <v>0</v>
      </c>
      <c r="H397" s="86">
        <v>0</v>
      </c>
    </row>
    <row r="398" spans="1:8" outlineLevel="7" x14ac:dyDescent="0.25">
      <c r="A398" s="128" t="s">
        <v>333</v>
      </c>
      <c r="B398" s="127" t="s">
        <v>1305</v>
      </c>
      <c r="C398" s="127" t="s">
        <v>855</v>
      </c>
      <c r="D398" s="127" t="s">
        <v>873</v>
      </c>
      <c r="E398" s="127" t="s">
        <v>330</v>
      </c>
      <c r="F398" s="126">
        <v>41295.25</v>
      </c>
      <c r="G398" s="126">
        <v>0</v>
      </c>
      <c r="H398" s="125">
        <v>0</v>
      </c>
    </row>
    <row r="399" spans="1:8" ht="38.25" outlineLevel="6" x14ac:dyDescent="0.25">
      <c r="A399" s="89" t="s">
        <v>872</v>
      </c>
      <c r="B399" s="88" t="s">
        <v>1305</v>
      </c>
      <c r="C399" s="88" t="s">
        <v>855</v>
      </c>
      <c r="D399" s="88" t="s">
        <v>871</v>
      </c>
      <c r="E399" s="88"/>
      <c r="F399" s="87">
        <v>95594.2</v>
      </c>
      <c r="G399" s="87">
        <v>0</v>
      </c>
      <c r="H399" s="86">
        <v>0</v>
      </c>
    </row>
    <row r="400" spans="1:8" outlineLevel="7" x14ac:dyDescent="0.25">
      <c r="A400" s="128" t="s">
        <v>333</v>
      </c>
      <c r="B400" s="127" t="s">
        <v>1305</v>
      </c>
      <c r="C400" s="127" t="s">
        <v>855</v>
      </c>
      <c r="D400" s="127" t="s">
        <v>871</v>
      </c>
      <c r="E400" s="127" t="s">
        <v>330</v>
      </c>
      <c r="F400" s="126">
        <v>95594.2</v>
      </c>
      <c r="G400" s="126">
        <v>0</v>
      </c>
      <c r="H400" s="125">
        <v>0</v>
      </c>
    </row>
    <row r="401" spans="1:8" ht="38.25" outlineLevel="6" x14ac:dyDescent="0.25">
      <c r="A401" s="89" t="s">
        <v>870</v>
      </c>
      <c r="B401" s="88" t="s">
        <v>1305</v>
      </c>
      <c r="C401" s="88" t="s">
        <v>855</v>
      </c>
      <c r="D401" s="88" t="s">
        <v>869</v>
      </c>
      <c r="E401" s="88"/>
      <c r="F401" s="87">
        <v>91068.3</v>
      </c>
      <c r="G401" s="87">
        <v>0</v>
      </c>
      <c r="H401" s="86">
        <v>0</v>
      </c>
    </row>
    <row r="402" spans="1:8" outlineLevel="7" x14ac:dyDescent="0.25">
      <c r="A402" s="128" t="s">
        <v>333</v>
      </c>
      <c r="B402" s="127" t="s">
        <v>1305</v>
      </c>
      <c r="C402" s="127" t="s">
        <v>855</v>
      </c>
      <c r="D402" s="127" t="s">
        <v>869</v>
      </c>
      <c r="E402" s="127" t="s">
        <v>330</v>
      </c>
      <c r="F402" s="126">
        <v>91068.3</v>
      </c>
      <c r="G402" s="126">
        <v>0</v>
      </c>
      <c r="H402" s="125">
        <v>0</v>
      </c>
    </row>
    <row r="403" spans="1:8" ht="38.25" outlineLevel="6" x14ac:dyDescent="0.25">
      <c r="A403" s="89" t="s">
        <v>868</v>
      </c>
      <c r="B403" s="88" t="s">
        <v>1305</v>
      </c>
      <c r="C403" s="88" t="s">
        <v>855</v>
      </c>
      <c r="D403" s="88" t="s">
        <v>867</v>
      </c>
      <c r="E403" s="88"/>
      <c r="F403" s="87">
        <v>206228.75</v>
      </c>
      <c r="G403" s="87">
        <v>0</v>
      </c>
      <c r="H403" s="86">
        <v>0</v>
      </c>
    </row>
    <row r="404" spans="1:8" outlineLevel="7" x14ac:dyDescent="0.25">
      <c r="A404" s="128" t="s">
        <v>333</v>
      </c>
      <c r="B404" s="127" t="s">
        <v>1305</v>
      </c>
      <c r="C404" s="127" t="s">
        <v>855</v>
      </c>
      <c r="D404" s="127" t="s">
        <v>867</v>
      </c>
      <c r="E404" s="127" t="s">
        <v>330</v>
      </c>
      <c r="F404" s="126">
        <v>206228.75</v>
      </c>
      <c r="G404" s="126">
        <v>0</v>
      </c>
      <c r="H404" s="125">
        <v>0</v>
      </c>
    </row>
    <row r="405" spans="1:8" ht="38.25" outlineLevel="6" x14ac:dyDescent="0.25">
      <c r="A405" s="89" t="s">
        <v>866</v>
      </c>
      <c r="B405" s="88" t="s">
        <v>1305</v>
      </c>
      <c r="C405" s="88" t="s">
        <v>855</v>
      </c>
      <c r="D405" s="88" t="s">
        <v>865</v>
      </c>
      <c r="E405" s="88"/>
      <c r="F405" s="87">
        <v>458039.6</v>
      </c>
      <c r="G405" s="87">
        <v>0</v>
      </c>
      <c r="H405" s="86">
        <v>0</v>
      </c>
    </row>
    <row r="406" spans="1:8" outlineLevel="7" x14ac:dyDescent="0.25">
      <c r="A406" s="128" t="s">
        <v>333</v>
      </c>
      <c r="B406" s="127" t="s">
        <v>1305</v>
      </c>
      <c r="C406" s="127" t="s">
        <v>855</v>
      </c>
      <c r="D406" s="127" t="s">
        <v>865</v>
      </c>
      <c r="E406" s="127" t="s">
        <v>330</v>
      </c>
      <c r="F406" s="126">
        <v>458039.6</v>
      </c>
      <c r="G406" s="126">
        <v>0</v>
      </c>
      <c r="H406" s="125">
        <v>0</v>
      </c>
    </row>
    <row r="407" spans="1:8" ht="38.25" outlineLevel="6" x14ac:dyDescent="0.25">
      <c r="A407" s="89" t="s">
        <v>864</v>
      </c>
      <c r="B407" s="88" t="s">
        <v>1305</v>
      </c>
      <c r="C407" s="88" t="s">
        <v>855</v>
      </c>
      <c r="D407" s="88" t="s">
        <v>863</v>
      </c>
      <c r="E407" s="88"/>
      <c r="F407" s="87">
        <v>455341.5</v>
      </c>
      <c r="G407" s="87">
        <v>0</v>
      </c>
      <c r="H407" s="86">
        <v>0</v>
      </c>
    </row>
    <row r="408" spans="1:8" outlineLevel="7" x14ac:dyDescent="0.25">
      <c r="A408" s="128" t="s">
        <v>333</v>
      </c>
      <c r="B408" s="127" t="s">
        <v>1305</v>
      </c>
      <c r="C408" s="127" t="s">
        <v>855</v>
      </c>
      <c r="D408" s="127" t="s">
        <v>863</v>
      </c>
      <c r="E408" s="127" t="s">
        <v>330</v>
      </c>
      <c r="F408" s="126">
        <v>455341.5</v>
      </c>
      <c r="G408" s="126">
        <v>0</v>
      </c>
      <c r="H408" s="125">
        <v>0</v>
      </c>
    </row>
    <row r="409" spans="1:8" ht="38.25" outlineLevel="6" x14ac:dyDescent="0.25">
      <c r="A409" s="89" t="s">
        <v>862</v>
      </c>
      <c r="B409" s="88" t="s">
        <v>1305</v>
      </c>
      <c r="C409" s="88" t="s">
        <v>855</v>
      </c>
      <c r="D409" s="88" t="s">
        <v>861</v>
      </c>
      <c r="E409" s="88"/>
      <c r="F409" s="87">
        <v>165016</v>
      </c>
      <c r="G409" s="87">
        <v>0</v>
      </c>
      <c r="H409" s="86">
        <v>0</v>
      </c>
    </row>
    <row r="410" spans="1:8" outlineLevel="7" x14ac:dyDescent="0.25">
      <c r="A410" s="128" t="s">
        <v>333</v>
      </c>
      <c r="B410" s="127" t="s">
        <v>1305</v>
      </c>
      <c r="C410" s="127" t="s">
        <v>855</v>
      </c>
      <c r="D410" s="127" t="s">
        <v>861</v>
      </c>
      <c r="E410" s="127" t="s">
        <v>330</v>
      </c>
      <c r="F410" s="126">
        <v>165016</v>
      </c>
      <c r="G410" s="126">
        <v>0</v>
      </c>
      <c r="H410" s="125">
        <v>0</v>
      </c>
    </row>
    <row r="411" spans="1:8" ht="38.25" outlineLevel="6" x14ac:dyDescent="0.25">
      <c r="A411" s="89" t="s">
        <v>860</v>
      </c>
      <c r="B411" s="88" t="s">
        <v>1305</v>
      </c>
      <c r="C411" s="88" t="s">
        <v>855</v>
      </c>
      <c r="D411" s="88" t="s">
        <v>859</v>
      </c>
      <c r="E411" s="88"/>
      <c r="F411" s="87">
        <v>369089.2</v>
      </c>
      <c r="G411" s="87">
        <v>0</v>
      </c>
      <c r="H411" s="86">
        <v>0</v>
      </c>
    </row>
    <row r="412" spans="1:8" outlineLevel="7" x14ac:dyDescent="0.25">
      <c r="A412" s="128" t="s">
        <v>333</v>
      </c>
      <c r="B412" s="127" t="s">
        <v>1305</v>
      </c>
      <c r="C412" s="127" t="s">
        <v>855</v>
      </c>
      <c r="D412" s="127" t="s">
        <v>859</v>
      </c>
      <c r="E412" s="127" t="s">
        <v>330</v>
      </c>
      <c r="F412" s="126">
        <v>369089.2</v>
      </c>
      <c r="G412" s="126">
        <v>0</v>
      </c>
      <c r="H412" s="125">
        <v>0</v>
      </c>
    </row>
    <row r="413" spans="1:8" ht="38.25" outlineLevel="6" x14ac:dyDescent="0.25">
      <c r="A413" s="89" t="s">
        <v>858</v>
      </c>
      <c r="B413" s="88" t="s">
        <v>1305</v>
      </c>
      <c r="C413" s="88" t="s">
        <v>855</v>
      </c>
      <c r="D413" s="88" t="s">
        <v>857</v>
      </c>
      <c r="E413" s="88"/>
      <c r="F413" s="87">
        <v>364273.2</v>
      </c>
      <c r="G413" s="87">
        <v>0</v>
      </c>
      <c r="H413" s="86">
        <v>0</v>
      </c>
    </row>
    <row r="414" spans="1:8" outlineLevel="7" x14ac:dyDescent="0.25">
      <c r="A414" s="128" t="s">
        <v>333</v>
      </c>
      <c r="B414" s="127" t="s">
        <v>1305</v>
      </c>
      <c r="C414" s="127" t="s">
        <v>855</v>
      </c>
      <c r="D414" s="127" t="s">
        <v>857</v>
      </c>
      <c r="E414" s="127" t="s">
        <v>330</v>
      </c>
      <c r="F414" s="126">
        <v>364273.2</v>
      </c>
      <c r="G414" s="126">
        <v>0</v>
      </c>
      <c r="H414" s="125">
        <v>0</v>
      </c>
    </row>
    <row r="415" spans="1:8" ht="25.5" outlineLevel="3" x14ac:dyDescent="0.25">
      <c r="A415" s="101" t="s">
        <v>428</v>
      </c>
      <c r="B415" s="100" t="s">
        <v>1305</v>
      </c>
      <c r="C415" s="100" t="s">
        <v>855</v>
      </c>
      <c r="D415" s="100" t="s">
        <v>427</v>
      </c>
      <c r="E415" s="100"/>
      <c r="F415" s="99">
        <v>52367848.25</v>
      </c>
      <c r="G415" s="99">
        <v>44248124.390000001</v>
      </c>
      <c r="H415" s="98">
        <v>44396883.170000002</v>
      </c>
    </row>
    <row r="416" spans="1:8" ht="25.5" outlineLevel="4" x14ac:dyDescent="0.25">
      <c r="A416" s="97" t="s">
        <v>720</v>
      </c>
      <c r="B416" s="96" t="s">
        <v>1305</v>
      </c>
      <c r="C416" s="96" t="s">
        <v>855</v>
      </c>
      <c r="D416" s="96" t="s">
        <v>719</v>
      </c>
      <c r="E416" s="96"/>
      <c r="F416" s="95">
        <v>52367848.25</v>
      </c>
      <c r="G416" s="95">
        <v>44248124.390000001</v>
      </c>
      <c r="H416" s="94">
        <v>44396883.170000002</v>
      </c>
    </row>
    <row r="417" spans="1:8" outlineLevel="5" x14ac:dyDescent="0.25">
      <c r="A417" s="93" t="s">
        <v>718</v>
      </c>
      <c r="B417" s="92" t="s">
        <v>1305</v>
      </c>
      <c r="C417" s="92" t="s">
        <v>855</v>
      </c>
      <c r="D417" s="92" t="s">
        <v>717</v>
      </c>
      <c r="E417" s="92"/>
      <c r="F417" s="91">
        <v>52367848.25</v>
      </c>
      <c r="G417" s="91">
        <v>44248124.390000001</v>
      </c>
      <c r="H417" s="90">
        <v>44396883.170000002</v>
      </c>
    </row>
    <row r="418" spans="1:8" ht="25.5" outlineLevel="6" x14ac:dyDescent="0.25">
      <c r="A418" s="89" t="s">
        <v>366</v>
      </c>
      <c r="B418" s="88" t="s">
        <v>1305</v>
      </c>
      <c r="C418" s="88" t="s">
        <v>855</v>
      </c>
      <c r="D418" s="88" t="s">
        <v>856</v>
      </c>
      <c r="E418" s="88"/>
      <c r="F418" s="87">
        <v>397200</v>
      </c>
      <c r="G418" s="87">
        <v>0</v>
      </c>
      <c r="H418" s="86">
        <v>0</v>
      </c>
    </row>
    <row r="419" spans="1:8" ht="38.25" outlineLevel="7" x14ac:dyDescent="0.25">
      <c r="A419" s="128" t="s">
        <v>506</v>
      </c>
      <c r="B419" s="127" t="s">
        <v>1305</v>
      </c>
      <c r="C419" s="127" t="s">
        <v>855</v>
      </c>
      <c r="D419" s="127" t="s">
        <v>856</v>
      </c>
      <c r="E419" s="127" t="s">
        <v>505</v>
      </c>
      <c r="F419" s="126">
        <v>397200</v>
      </c>
      <c r="G419" s="126">
        <v>0</v>
      </c>
      <c r="H419" s="125">
        <v>0</v>
      </c>
    </row>
    <row r="420" spans="1:8" outlineLevel="6" x14ac:dyDescent="0.25">
      <c r="A420" s="89" t="s">
        <v>716</v>
      </c>
      <c r="B420" s="88" t="s">
        <v>1305</v>
      </c>
      <c r="C420" s="88" t="s">
        <v>855</v>
      </c>
      <c r="D420" s="88" t="s">
        <v>715</v>
      </c>
      <c r="E420" s="88"/>
      <c r="F420" s="87">
        <v>51970648.25</v>
      </c>
      <c r="G420" s="87">
        <v>44248124.390000001</v>
      </c>
      <c r="H420" s="86">
        <v>44396883.170000002</v>
      </c>
    </row>
    <row r="421" spans="1:8" ht="38.25" outlineLevel="7" x14ac:dyDescent="0.25">
      <c r="A421" s="128" t="s">
        <v>506</v>
      </c>
      <c r="B421" s="127" t="s">
        <v>1305</v>
      </c>
      <c r="C421" s="127" t="s">
        <v>855</v>
      </c>
      <c r="D421" s="127" t="s">
        <v>715</v>
      </c>
      <c r="E421" s="127" t="s">
        <v>505</v>
      </c>
      <c r="F421" s="126">
        <v>31303654.18</v>
      </c>
      <c r="G421" s="126">
        <v>30346633.5</v>
      </c>
      <c r="H421" s="125">
        <v>30346633.5</v>
      </c>
    </row>
    <row r="422" spans="1:8" outlineLevel="7" x14ac:dyDescent="0.25">
      <c r="A422" s="128" t="s">
        <v>411</v>
      </c>
      <c r="B422" s="127" t="s">
        <v>1305</v>
      </c>
      <c r="C422" s="127" t="s">
        <v>855</v>
      </c>
      <c r="D422" s="127" t="s">
        <v>715</v>
      </c>
      <c r="E422" s="127" t="s">
        <v>408</v>
      </c>
      <c r="F422" s="126">
        <v>10736017.970000001</v>
      </c>
      <c r="G422" s="126">
        <v>9264340.8900000006</v>
      </c>
      <c r="H422" s="125">
        <v>9413099.6699999999</v>
      </c>
    </row>
    <row r="423" spans="1:8" outlineLevel="7" x14ac:dyDescent="0.25">
      <c r="A423" s="128" t="s">
        <v>333</v>
      </c>
      <c r="B423" s="127" t="s">
        <v>1305</v>
      </c>
      <c r="C423" s="127" t="s">
        <v>855</v>
      </c>
      <c r="D423" s="127" t="s">
        <v>715</v>
      </c>
      <c r="E423" s="127" t="s">
        <v>330</v>
      </c>
      <c r="F423" s="126">
        <v>9930976.0999999996</v>
      </c>
      <c r="G423" s="126">
        <v>4637150</v>
      </c>
      <c r="H423" s="125">
        <v>4637150</v>
      </c>
    </row>
    <row r="424" spans="1:8" outlineLevel="1" x14ac:dyDescent="0.25">
      <c r="A424" s="109" t="s">
        <v>854</v>
      </c>
      <c r="B424" s="108" t="s">
        <v>1305</v>
      </c>
      <c r="C424" s="108" t="s">
        <v>853</v>
      </c>
      <c r="D424" s="108"/>
      <c r="E424" s="108"/>
      <c r="F424" s="107">
        <v>164425073.24000001</v>
      </c>
      <c r="G424" s="107">
        <v>112152800.31</v>
      </c>
      <c r="H424" s="106">
        <v>118763757.08</v>
      </c>
    </row>
    <row r="425" spans="1:8" outlineLevel="2" x14ac:dyDescent="0.25">
      <c r="A425" s="105" t="s">
        <v>852</v>
      </c>
      <c r="B425" s="104" t="s">
        <v>1305</v>
      </c>
      <c r="C425" s="104" t="s">
        <v>833</v>
      </c>
      <c r="D425" s="104"/>
      <c r="E425" s="104"/>
      <c r="F425" s="103">
        <v>690000</v>
      </c>
      <c r="G425" s="103">
        <v>0</v>
      </c>
      <c r="H425" s="102">
        <v>0</v>
      </c>
    </row>
    <row r="426" spans="1:8" ht="25.5" outlineLevel="3" x14ac:dyDescent="0.25">
      <c r="A426" s="101" t="s">
        <v>488</v>
      </c>
      <c r="B426" s="100" t="s">
        <v>1305</v>
      </c>
      <c r="C426" s="100" t="s">
        <v>833</v>
      </c>
      <c r="D426" s="100" t="s">
        <v>487</v>
      </c>
      <c r="E426" s="100"/>
      <c r="F426" s="99">
        <v>690000</v>
      </c>
      <c r="G426" s="99">
        <v>0</v>
      </c>
      <c r="H426" s="98">
        <v>0</v>
      </c>
    </row>
    <row r="427" spans="1:8" outlineLevel="4" x14ac:dyDescent="0.25">
      <c r="A427" s="97" t="s">
        <v>662</v>
      </c>
      <c r="B427" s="96" t="s">
        <v>1305</v>
      </c>
      <c r="C427" s="96" t="s">
        <v>833</v>
      </c>
      <c r="D427" s="96" t="s">
        <v>661</v>
      </c>
      <c r="E427" s="96"/>
      <c r="F427" s="95">
        <v>690000</v>
      </c>
      <c r="G427" s="95">
        <v>0</v>
      </c>
      <c r="H427" s="94">
        <v>0</v>
      </c>
    </row>
    <row r="428" spans="1:8" outlineLevel="5" x14ac:dyDescent="0.25">
      <c r="A428" s="93" t="s">
        <v>660</v>
      </c>
      <c r="B428" s="92" t="s">
        <v>1305</v>
      </c>
      <c r="C428" s="92" t="s">
        <v>833</v>
      </c>
      <c r="D428" s="92" t="s">
        <v>659</v>
      </c>
      <c r="E428" s="92"/>
      <c r="F428" s="91">
        <v>690000</v>
      </c>
      <c r="G428" s="91">
        <v>0</v>
      </c>
      <c r="H428" s="90">
        <v>0</v>
      </c>
    </row>
    <row r="429" spans="1:8" ht="25.5" outlineLevel="6" x14ac:dyDescent="0.25">
      <c r="A429" s="89" t="s">
        <v>851</v>
      </c>
      <c r="B429" s="88" t="s">
        <v>1305</v>
      </c>
      <c r="C429" s="88" t="s">
        <v>833</v>
      </c>
      <c r="D429" s="88" t="s">
        <v>850</v>
      </c>
      <c r="E429" s="88"/>
      <c r="F429" s="87">
        <v>690000</v>
      </c>
      <c r="G429" s="87">
        <v>0</v>
      </c>
      <c r="H429" s="86">
        <v>0</v>
      </c>
    </row>
    <row r="430" spans="1:8" outlineLevel="7" x14ac:dyDescent="0.25">
      <c r="A430" s="128" t="s">
        <v>411</v>
      </c>
      <c r="B430" s="127" t="s">
        <v>1305</v>
      </c>
      <c r="C430" s="127" t="s">
        <v>833</v>
      </c>
      <c r="D430" s="127" t="s">
        <v>850</v>
      </c>
      <c r="E430" s="127" t="s">
        <v>408</v>
      </c>
      <c r="F430" s="126">
        <v>690000</v>
      </c>
      <c r="G430" s="126">
        <v>0</v>
      </c>
      <c r="H430" s="125">
        <v>0</v>
      </c>
    </row>
    <row r="431" spans="1:8" outlineLevel="2" x14ac:dyDescent="0.25">
      <c r="A431" s="105" t="s">
        <v>831</v>
      </c>
      <c r="B431" s="104" t="s">
        <v>1305</v>
      </c>
      <c r="C431" s="104" t="s">
        <v>777</v>
      </c>
      <c r="D431" s="104"/>
      <c r="E431" s="104"/>
      <c r="F431" s="103">
        <v>135230308.00999999</v>
      </c>
      <c r="G431" s="103">
        <v>111136060.31</v>
      </c>
      <c r="H431" s="102">
        <v>117747017.08</v>
      </c>
    </row>
    <row r="432" spans="1:8" ht="25.5" outlineLevel="3" x14ac:dyDescent="0.25">
      <c r="A432" s="101" t="s">
        <v>488</v>
      </c>
      <c r="B432" s="100" t="s">
        <v>1305</v>
      </c>
      <c r="C432" s="100" t="s">
        <v>777</v>
      </c>
      <c r="D432" s="100" t="s">
        <v>487</v>
      </c>
      <c r="E432" s="100"/>
      <c r="F432" s="99">
        <v>135230308.00999999</v>
      </c>
      <c r="G432" s="99">
        <v>111136060.31</v>
      </c>
      <c r="H432" s="98">
        <v>117747017.08</v>
      </c>
    </row>
    <row r="433" spans="1:8" outlineLevel="4" x14ac:dyDescent="0.25">
      <c r="A433" s="97" t="s">
        <v>662</v>
      </c>
      <c r="B433" s="96" t="s">
        <v>1305</v>
      </c>
      <c r="C433" s="96" t="s">
        <v>777</v>
      </c>
      <c r="D433" s="96" t="s">
        <v>661</v>
      </c>
      <c r="E433" s="96"/>
      <c r="F433" s="95">
        <v>135230308.00999999</v>
      </c>
      <c r="G433" s="95">
        <v>111136060.31</v>
      </c>
      <c r="H433" s="94">
        <v>117747017.08</v>
      </c>
    </row>
    <row r="434" spans="1:8" outlineLevel="5" x14ac:dyDescent="0.25">
      <c r="A434" s="93" t="s">
        <v>660</v>
      </c>
      <c r="B434" s="92" t="s">
        <v>1305</v>
      </c>
      <c r="C434" s="92" t="s">
        <v>777</v>
      </c>
      <c r="D434" s="92" t="s">
        <v>659</v>
      </c>
      <c r="E434" s="92"/>
      <c r="F434" s="91">
        <v>135230308.00999999</v>
      </c>
      <c r="G434" s="91">
        <v>111136060.31</v>
      </c>
      <c r="H434" s="90">
        <v>117747017.08</v>
      </c>
    </row>
    <row r="435" spans="1:8" ht="25.5" outlineLevel="6" x14ac:dyDescent="0.25">
      <c r="A435" s="89" t="s">
        <v>826</v>
      </c>
      <c r="B435" s="88" t="s">
        <v>1305</v>
      </c>
      <c r="C435" s="88" t="s">
        <v>777</v>
      </c>
      <c r="D435" s="88" t="s">
        <v>825</v>
      </c>
      <c r="E435" s="88"/>
      <c r="F435" s="87">
        <v>22620958.670000002</v>
      </c>
      <c r="G435" s="87">
        <v>2005154</v>
      </c>
      <c r="H435" s="86">
        <v>0</v>
      </c>
    </row>
    <row r="436" spans="1:8" outlineLevel="7" x14ac:dyDescent="0.25">
      <c r="A436" s="128" t="s">
        <v>411</v>
      </c>
      <c r="B436" s="127" t="s">
        <v>1305</v>
      </c>
      <c r="C436" s="127" t="s">
        <v>777</v>
      </c>
      <c r="D436" s="127" t="s">
        <v>825</v>
      </c>
      <c r="E436" s="127" t="s">
        <v>408</v>
      </c>
      <c r="F436" s="126">
        <v>22620958.670000002</v>
      </c>
      <c r="G436" s="126">
        <v>2005154</v>
      </c>
      <c r="H436" s="125">
        <v>0</v>
      </c>
    </row>
    <row r="437" spans="1:8" ht="38.25" outlineLevel="6" x14ac:dyDescent="0.25">
      <c r="A437" s="89" t="s">
        <v>820</v>
      </c>
      <c r="B437" s="88" t="s">
        <v>1305</v>
      </c>
      <c r="C437" s="88" t="s">
        <v>777</v>
      </c>
      <c r="D437" s="88" t="s">
        <v>819</v>
      </c>
      <c r="E437" s="88"/>
      <c r="F437" s="87">
        <v>100160422.54000001</v>
      </c>
      <c r="G437" s="87">
        <v>93042608.700000003</v>
      </c>
      <c r="H437" s="86">
        <v>95843389.840000004</v>
      </c>
    </row>
    <row r="438" spans="1:8" outlineLevel="7" x14ac:dyDescent="0.25">
      <c r="A438" s="128" t="s">
        <v>411</v>
      </c>
      <c r="B438" s="127" t="s">
        <v>1305</v>
      </c>
      <c r="C438" s="127" t="s">
        <v>777</v>
      </c>
      <c r="D438" s="127" t="s">
        <v>819</v>
      </c>
      <c r="E438" s="127" t="s">
        <v>408</v>
      </c>
      <c r="F438" s="126">
        <v>100160422.54000001</v>
      </c>
      <c r="G438" s="126">
        <v>93042608.700000003</v>
      </c>
      <c r="H438" s="125">
        <v>95843389.840000004</v>
      </c>
    </row>
    <row r="439" spans="1:8" ht="25.5" outlineLevel="6" x14ac:dyDescent="0.25">
      <c r="A439" s="89" t="s">
        <v>818</v>
      </c>
      <c r="B439" s="88" t="s">
        <v>1305</v>
      </c>
      <c r="C439" s="88" t="s">
        <v>777</v>
      </c>
      <c r="D439" s="88" t="s">
        <v>817</v>
      </c>
      <c r="E439" s="88"/>
      <c r="F439" s="87">
        <v>4979570.72</v>
      </c>
      <c r="G439" s="87">
        <v>6435319.04</v>
      </c>
      <c r="H439" s="86">
        <v>8761450.8900000006</v>
      </c>
    </row>
    <row r="440" spans="1:8" outlineLevel="7" x14ac:dyDescent="0.25">
      <c r="A440" s="128" t="s">
        <v>411</v>
      </c>
      <c r="B440" s="127" t="s">
        <v>1305</v>
      </c>
      <c r="C440" s="127" t="s">
        <v>777</v>
      </c>
      <c r="D440" s="127" t="s">
        <v>817</v>
      </c>
      <c r="E440" s="127" t="s">
        <v>408</v>
      </c>
      <c r="F440" s="126">
        <v>4979570.72</v>
      </c>
      <c r="G440" s="126">
        <v>6435319.04</v>
      </c>
      <c r="H440" s="125">
        <v>8761450.8900000006</v>
      </c>
    </row>
    <row r="441" spans="1:8" ht="25.5" outlineLevel="6" x14ac:dyDescent="0.25">
      <c r="A441" s="89" t="s">
        <v>816</v>
      </c>
      <c r="B441" s="88" t="s">
        <v>1305</v>
      </c>
      <c r="C441" s="88" t="s">
        <v>777</v>
      </c>
      <c r="D441" s="88" t="s">
        <v>815</v>
      </c>
      <c r="E441" s="88"/>
      <c r="F441" s="87">
        <v>7469356.0800000001</v>
      </c>
      <c r="G441" s="87">
        <v>9652978.5700000003</v>
      </c>
      <c r="H441" s="86">
        <v>13142176.35</v>
      </c>
    </row>
    <row r="442" spans="1:8" outlineLevel="7" x14ac:dyDescent="0.25">
      <c r="A442" s="128" t="s">
        <v>411</v>
      </c>
      <c r="B442" s="127" t="s">
        <v>1305</v>
      </c>
      <c r="C442" s="127" t="s">
        <v>777</v>
      </c>
      <c r="D442" s="127" t="s">
        <v>815</v>
      </c>
      <c r="E442" s="127" t="s">
        <v>408</v>
      </c>
      <c r="F442" s="126">
        <v>7469356.0800000001</v>
      </c>
      <c r="G442" s="126">
        <v>9652978.5700000003</v>
      </c>
      <c r="H442" s="125">
        <v>13142176.35</v>
      </c>
    </row>
    <row r="443" spans="1:8" outlineLevel="2" x14ac:dyDescent="0.25">
      <c r="A443" s="105" t="s">
        <v>775</v>
      </c>
      <c r="B443" s="104" t="s">
        <v>1305</v>
      </c>
      <c r="C443" s="104" t="s">
        <v>733</v>
      </c>
      <c r="D443" s="104"/>
      <c r="E443" s="104"/>
      <c r="F443" s="103">
        <v>1874665.23</v>
      </c>
      <c r="G443" s="103">
        <v>0</v>
      </c>
      <c r="H443" s="102">
        <v>0</v>
      </c>
    </row>
    <row r="444" spans="1:8" ht="25.5" outlineLevel="3" x14ac:dyDescent="0.25">
      <c r="A444" s="101" t="s">
        <v>488</v>
      </c>
      <c r="B444" s="100" t="s">
        <v>1305</v>
      </c>
      <c r="C444" s="100" t="s">
        <v>733</v>
      </c>
      <c r="D444" s="100" t="s">
        <v>487</v>
      </c>
      <c r="E444" s="100"/>
      <c r="F444" s="99">
        <v>1874665.23</v>
      </c>
      <c r="G444" s="99">
        <v>0</v>
      </c>
      <c r="H444" s="98">
        <v>0</v>
      </c>
    </row>
    <row r="445" spans="1:8" outlineLevel="4" x14ac:dyDescent="0.25">
      <c r="A445" s="97" t="s">
        <v>662</v>
      </c>
      <c r="B445" s="96" t="s">
        <v>1305</v>
      </c>
      <c r="C445" s="96" t="s">
        <v>733</v>
      </c>
      <c r="D445" s="96" t="s">
        <v>661</v>
      </c>
      <c r="E445" s="96"/>
      <c r="F445" s="95">
        <v>1874665.23</v>
      </c>
      <c r="G445" s="95">
        <v>0</v>
      </c>
      <c r="H445" s="94">
        <v>0</v>
      </c>
    </row>
    <row r="446" spans="1:8" outlineLevel="5" x14ac:dyDescent="0.25">
      <c r="A446" s="93" t="s">
        <v>660</v>
      </c>
      <c r="B446" s="92" t="s">
        <v>1305</v>
      </c>
      <c r="C446" s="92" t="s">
        <v>733</v>
      </c>
      <c r="D446" s="92" t="s">
        <v>659</v>
      </c>
      <c r="E446" s="92"/>
      <c r="F446" s="91">
        <v>1874665.23</v>
      </c>
      <c r="G446" s="91">
        <v>0</v>
      </c>
      <c r="H446" s="90">
        <v>0</v>
      </c>
    </row>
    <row r="447" spans="1:8" ht="38.25" outlineLevel="6" x14ac:dyDescent="0.25">
      <c r="A447" s="89" t="s">
        <v>768</v>
      </c>
      <c r="B447" s="88" t="s">
        <v>1305</v>
      </c>
      <c r="C447" s="88" t="s">
        <v>733</v>
      </c>
      <c r="D447" s="88" t="s">
        <v>767</v>
      </c>
      <c r="E447" s="88"/>
      <c r="F447" s="87">
        <v>1874665.23</v>
      </c>
      <c r="G447" s="87">
        <v>0</v>
      </c>
      <c r="H447" s="86">
        <v>0</v>
      </c>
    </row>
    <row r="448" spans="1:8" outlineLevel="7" x14ac:dyDescent="0.25">
      <c r="A448" s="128" t="s">
        <v>411</v>
      </c>
      <c r="B448" s="127" t="s">
        <v>1305</v>
      </c>
      <c r="C448" s="127" t="s">
        <v>733</v>
      </c>
      <c r="D448" s="127" t="s">
        <v>767</v>
      </c>
      <c r="E448" s="127" t="s">
        <v>408</v>
      </c>
      <c r="F448" s="126">
        <v>1874665.23</v>
      </c>
      <c r="G448" s="126">
        <v>0</v>
      </c>
      <c r="H448" s="125">
        <v>0</v>
      </c>
    </row>
    <row r="449" spans="1:8" outlineLevel="2" x14ac:dyDescent="0.25">
      <c r="A449" s="105" t="s">
        <v>731</v>
      </c>
      <c r="B449" s="104" t="s">
        <v>1305</v>
      </c>
      <c r="C449" s="104" t="s">
        <v>676</v>
      </c>
      <c r="D449" s="104"/>
      <c r="E449" s="104"/>
      <c r="F449" s="103">
        <v>1406266.66</v>
      </c>
      <c r="G449" s="103">
        <v>1016740</v>
      </c>
      <c r="H449" s="102">
        <v>1016740</v>
      </c>
    </row>
    <row r="450" spans="1:8" ht="25.5" outlineLevel="3" x14ac:dyDescent="0.25">
      <c r="A450" s="101" t="s">
        <v>404</v>
      </c>
      <c r="B450" s="100" t="s">
        <v>1305</v>
      </c>
      <c r="C450" s="100" t="s">
        <v>676</v>
      </c>
      <c r="D450" s="100" t="s">
        <v>403</v>
      </c>
      <c r="E450" s="100"/>
      <c r="F450" s="99">
        <v>336700</v>
      </c>
      <c r="G450" s="99">
        <v>0</v>
      </c>
      <c r="H450" s="98">
        <v>0</v>
      </c>
    </row>
    <row r="451" spans="1:8" ht="25.5" outlineLevel="4" x14ac:dyDescent="0.25">
      <c r="A451" s="97" t="s">
        <v>730</v>
      </c>
      <c r="B451" s="96" t="s">
        <v>1305</v>
      </c>
      <c r="C451" s="96" t="s">
        <v>676</v>
      </c>
      <c r="D451" s="96" t="s">
        <v>729</v>
      </c>
      <c r="E451" s="96"/>
      <c r="F451" s="95">
        <v>336700</v>
      </c>
      <c r="G451" s="95">
        <v>0</v>
      </c>
      <c r="H451" s="94">
        <v>0</v>
      </c>
    </row>
    <row r="452" spans="1:8" outlineLevel="5" x14ac:dyDescent="0.25">
      <c r="A452" s="93" t="s">
        <v>728</v>
      </c>
      <c r="B452" s="92" t="s">
        <v>1305</v>
      </c>
      <c r="C452" s="92" t="s">
        <v>676</v>
      </c>
      <c r="D452" s="92" t="s">
        <v>727</v>
      </c>
      <c r="E452" s="92"/>
      <c r="F452" s="91">
        <v>167700</v>
      </c>
      <c r="G452" s="91">
        <v>0</v>
      </c>
      <c r="H452" s="90">
        <v>0</v>
      </c>
    </row>
    <row r="453" spans="1:8" outlineLevel="6" x14ac:dyDescent="0.25">
      <c r="A453" s="89" t="s">
        <v>726</v>
      </c>
      <c r="B453" s="88" t="s">
        <v>1305</v>
      </c>
      <c r="C453" s="88" t="s">
        <v>676</v>
      </c>
      <c r="D453" s="88" t="s">
        <v>725</v>
      </c>
      <c r="E453" s="88"/>
      <c r="F453" s="87">
        <v>167700</v>
      </c>
      <c r="G453" s="87">
        <v>0</v>
      </c>
      <c r="H453" s="86">
        <v>0</v>
      </c>
    </row>
    <row r="454" spans="1:8" outlineLevel="7" x14ac:dyDescent="0.25">
      <c r="A454" s="128" t="s">
        <v>411</v>
      </c>
      <c r="B454" s="127" t="s">
        <v>1305</v>
      </c>
      <c r="C454" s="127" t="s">
        <v>676</v>
      </c>
      <c r="D454" s="127" t="s">
        <v>725</v>
      </c>
      <c r="E454" s="127" t="s">
        <v>408</v>
      </c>
      <c r="F454" s="126">
        <v>167700</v>
      </c>
      <c r="G454" s="126">
        <v>0</v>
      </c>
      <c r="H454" s="125">
        <v>0</v>
      </c>
    </row>
    <row r="455" spans="1:8" outlineLevel="5" x14ac:dyDescent="0.25">
      <c r="A455" s="93" t="s">
        <v>724</v>
      </c>
      <c r="B455" s="92" t="s">
        <v>1305</v>
      </c>
      <c r="C455" s="92" t="s">
        <v>676</v>
      </c>
      <c r="D455" s="92" t="s">
        <v>723</v>
      </c>
      <c r="E455" s="92"/>
      <c r="F455" s="91">
        <v>169000</v>
      </c>
      <c r="G455" s="91">
        <v>0</v>
      </c>
      <c r="H455" s="90">
        <v>0</v>
      </c>
    </row>
    <row r="456" spans="1:8" outlineLevel="6" x14ac:dyDescent="0.25">
      <c r="A456" s="89" t="s">
        <v>722</v>
      </c>
      <c r="B456" s="88" t="s">
        <v>1305</v>
      </c>
      <c r="C456" s="88" t="s">
        <v>676</v>
      </c>
      <c r="D456" s="88" t="s">
        <v>721</v>
      </c>
      <c r="E456" s="88"/>
      <c r="F456" s="87">
        <v>169000</v>
      </c>
      <c r="G456" s="87">
        <v>0</v>
      </c>
      <c r="H456" s="86">
        <v>0</v>
      </c>
    </row>
    <row r="457" spans="1:8" outlineLevel="7" x14ac:dyDescent="0.25">
      <c r="A457" s="128" t="s">
        <v>411</v>
      </c>
      <c r="B457" s="127" t="s">
        <v>1305</v>
      </c>
      <c r="C457" s="127" t="s">
        <v>676</v>
      </c>
      <c r="D457" s="127" t="s">
        <v>721</v>
      </c>
      <c r="E457" s="127" t="s">
        <v>408</v>
      </c>
      <c r="F457" s="126">
        <v>169000</v>
      </c>
      <c r="G457" s="126">
        <v>0</v>
      </c>
      <c r="H457" s="125">
        <v>0</v>
      </c>
    </row>
    <row r="458" spans="1:8" ht="25.5" outlineLevel="3" x14ac:dyDescent="0.25">
      <c r="A458" s="101" t="s">
        <v>428</v>
      </c>
      <c r="B458" s="100" t="s">
        <v>1305</v>
      </c>
      <c r="C458" s="100" t="s">
        <v>676</v>
      </c>
      <c r="D458" s="100" t="s">
        <v>427</v>
      </c>
      <c r="E458" s="100"/>
      <c r="F458" s="99">
        <v>107075</v>
      </c>
      <c r="G458" s="99">
        <v>144300</v>
      </c>
      <c r="H458" s="98">
        <v>144300</v>
      </c>
    </row>
    <row r="459" spans="1:8" ht="25.5" outlineLevel="4" x14ac:dyDescent="0.25">
      <c r="A459" s="97" t="s">
        <v>720</v>
      </c>
      <c r="B459" s="96" t="s">
        <v>1305</v>
      </c>
      <c r="C459" s="96" t="s">
        <v>676</v>
      </c>
      <c r="D459" s="96" t="s">
        <v>719</v>
      </c>
      <c r="E459" s="96"/>
      <c r="F459" s="95">
        <v>107075</v>
      </c>
      <c r="G459" s="95">
        <v>144300</v>
      </c>
      <c r="H459" s="94">
        <v>144300</v>
      </c>
    </row>
    <row r="460" spans="1:8" outlineLevel="5" x14ac:dyDescent="0.25">
      <c r="A460" s="93" t="s">
        <v>718</v>
      </c>
      <c r="B460" s="92" t="s">
        <v>1305</v>
      </c>
      <c r="C460" s="92" t="s">
        <v>676</v>
      </c>
      <c r="D460" s="92" t="s">
        <v>717</v>
      </c>
      <c r="E460" s="92"/>
      <c r="F460" s="91">
        <v>107075</v>
      </c>
      <c r="G460" s="91">
        <v>144300</v>
      </c>
      <c r="H460" s="90">
        <v>144300</v>
      </c>
    </row>
    <row r="461" spans="1:8" outlineLevel="6" x14ac:dyDescent="0.25">
      <c r="A461" s="89" t="s">
        <v>716</v>
      </c>
      <c r="B461" s="88" t="s">
        <v>1305</v>
      </c>
      <c r="C461" s="88" t="s">
        <v>676</v>
      </c>
      <c r="D461" s="88" t="s">
        <v>715</v>
      </c>
      <c r="E461" s="88"/>
      <c r="F461" s="87">
        <v>107075</v>
      </c>
      <c r="G461" s="87">
        <v>144300</v>
      </c>
      <c r="H461" s="86">
        <v>144300</v>
      </c>
    </row>
    <row r="462" spans="1:8" outlineLevel="7" x14ac:dyDescent="0.25">
      <c r="A462" s="128" t="s">
        <v>411</v>
      </c>
      <c r="B462" s="127" t="s">
        <v>1305</v>
      </c>
      <c r="C462" s="127" t="s">
        <v>676</v>
      </c>
      <c r="D462" s="127" t="s">
        <v>715</v>
      </c>
      <c r="E462" s="127" t="s">
        <v>408</v>
      </c>
      <c r="F462" s="126">
        <v>107075</v>
      </c>
      <c r="G462" s="126">
        <v>144300</v>
      </c>
      <c r="H462" s="125">
        <v>144300</v>
      </c>
    </row>
    <row r="463" spans="1:8" ht="25.5" outlineLevel="3" x14ac:dyDescent="0.25">
      <c r="A463" s="101" t="s">
        <v>340</v>
      </c>
      <c r="B463" s="100" t="s">
        <v>1305</v>
      </c>
      <c r="C463" s="100" t="s">
        <v>676</v>
      </c>
      <c r="D463" s="100" t="s">
        <v>339</v>
      </c>
      <c r="E463" s="100"/>
      <c r="F463" s="99">
        <v>962491.66</v>
      </c>
      <c r="G463" s="99">
        <v>872440</v>
      </c>
      <c r="H463" s="98">
        <v>872440</v>
      </c>
    </row>
    <row r="464" spans="1:8" ht="25.5" outlineLevel="4" x14ac:dyDescent="0.25">
      <c r="A464" s="97" t="s">
        <v>338</v>
      </c>
      <c r="B464" s="96" t="s">
        <v>1305</v>
      </c>
      <c r="C464" s="96" t="s">
        <v>676</v>
      </c>
      <c r="D464" s="96" t="s">
        <v>337</v>
      </c>
      <c r="E464" s="96"/>
      <c r="F464" s="95">
        <v>411840</v>
      </c>
      <c r="G464" s="95">
        <v>384440</v>
      </c>
      <c r="H464" s="94">
        <v>384440</v>
      </c>
    </row>
    <row r="465" spans="1:8" ht="25.5" outlineLevel="5" x14ac:dyDescent="0.25">
      <c r="A465" s="93" t="s">
        <v>708</v>
      </c>
      <c r="B465" s="92" t="s">
        <v>1305</v>
      </c>
      <c r="C465" s="92" t="s">
        <v>676</v>
      </c>
      <c r="D465" s="92" t="s">
        <v>707</v>
      </c>
      <c r="E465" s="92"/>
      <c r="F465" s="91">
        <v>411840</v>
      </c>
      <c r="G465" s="91">
        <v>384440</v>
      </c>
      <c r="H465" s="90">
        <v>384440</v>
      </c>
    </row>
    <row r="466" spans="1:8" outlineLevel="6" x14ac:dyDescent="0.25">
      <c r="A466" s="89" t="s">
        <v>677</v>
      </c>
      <c r="B466" s="88" t="s">
        <v>1305</v>
      </c>
      <c r="C466" s="88" t="s">
        <v>676</v>
      </c>
      <c r="D466" s="88" t="s">
        <v>706</v>
      </c>
      <c r="E466" s="88"/>
      <c r="F466" s="87">
        <v>336100</v>
      </c>
      <c r="G466" s="87">
        <v>311900</v>
      </c>
      <c r="H466" s="86">
        <v>311900</v>
      </c>
    </row>
    <row r="467" spans="1:8" outlineLevel="7" x14ac:dyDescent="0.25">
      <c r="A467" s="128" t="s">
        <v>411</v>
      </c>
      <c r="B467" s="127" t="s">
        <v>1305</v>
      </c>
      <c r="C467" s="127" t="s">
        <v>676</v>
      </c>
      <c r="D467" s="127" t="s">
        <v>706</v>
      </c>
      <c r="E467" s="127" t="s">
        <v>408</v>
      </c>
      <c r="F467" s="126">
        <v>336100</v>
      </c>
      <c r="G467" s="126">
        <v>311900</v>
      </c>
      <c r="H467" s="125">
        <v>311900</v>
      </c>
    </row>
    <row r="468" spans="1:8" ht="25.5" outlineLevel="6" x14ac:dyDescent="0.25">
      <c r="A468" s="89" t="s">
        <v>705</v>
      </c>
      <c r="B468" s="88" t="s">
        <v>1305</v>
      </c>
      <c r="C468" s="88" t="s">
        <v>676</v>
      </c>
      <c r="D468" s="88" t="s">
        <v>704</v>
      </c>
      <c r="E468" s="88"/>
      <c r="F468" s="87">
        <v>1500</v>
      </c>
      <c r="G468" s="87">
        <v>1300</v>
      </c>
      <c r="H468" s="86">
        <v>1300</v>
      </c>
    </row>
    <row r="469" spans="1:8" outlineLevel="7" x14ac:dyDescent="0.25">
      <c r="A469" s="128" t="s">
        <v>411</v>
      </c>
      <c r="B469" s="127" t="s">
        <v>1305</v>
      </c>
      <c r="C469" s="127" t="s">
        <v>676</v>
      </c>
      <c r="D469" s="127" t="s">
        <v>704</v>
      </c>
      <c r="E469" s="127" t="s">
        <v>408</v>
      </c>
      <c r="F469" s="126">
        <v>1500</v>
      </c>
      <c r="G469" s="126">
        <v>1300</v>
      </c>
      <c r="H469" s="125">
        <v>1300</v>
      </c>
    </row>
    <row r="470" spans="1:8" ht="51" outlineLevel="6" x14ac:dyDescent="0.25">
      <c r="A470" s="89" t="s">
        <v>703</v>
      </c>
      <c r="B470" s="88" t="s">
        <v>1305</v>
      </c>
      <c r="C470" s="88" t="s">
        <v>676</v>
      </c>
      <c r="D470" s="88" t="s">
        <v>702</v>
      </c>
      <c r="E470" s="88"/>
      <c r="F470" s="87">
        <v>36470</v>
      </c>
      <c r="G470" s="87">
        <v>36270</v>
      </c>
      <c r="H470" s="86">
        <v>36270</v>
      </c>
    </row>
    <row r="471" spans="1:8" outlineLevel="7" x14ac:dyDescent="0.25">
      <c r="A471" s="128" t="s">
        <v>411</v>
      </c>
      <c r="B471" s="127" t="s">
        <v>1305</v>
      </c>
      <c r="C471" s="127" t="s">
        <v>676</v>
      </c>
      <c r="D471" s="127" t="s">
        <v>702</v>
      </c>
      <c r="E471" s="127" t="s">
        <v>408</v>
      </c>
      <c r="F471" s="126">
        <v>36470</v>
      </c>
      <c r="G471" s="126">
        <v>36270</v>
      </c>
      <c r="H471" s="125">
        <v>36270</v>
      </c>
    </row>
    <row r="472" spans="1:8" ht="51" outlineLevel="6" x14ac:dyDescent="0.25">
      <c r="A472" s="89" t="s">
        <v>701</v>
      </c>
      <c r="B472" s="88" t="s">
        <v>1305</v>
      </c>
      <c r="C472" s="88" t="s">
        <v>676</v>
      </c>
      <c r="D472" s="88" t="s">
        <v>700</v>
      </c>
      <c r="E472" s="88"/>
      <c r="F472" s="87">
        <v>34970</v>
      </c>
      <c r="G472" s="87">
        <v>34970</v>
      </c>
      <c r="H472" s="86">
        <v>34970</v>
      </c>
    </row>
    <row r="473" spans="1:8" outlineLevel="7" x14ac:dyDescent="0.25">
      <c r="A473" s="128" t="s">
        <v>411</v>
      </c>
      <c r="B473" s="127" t="s">
        <v>1305</v>
      </c>
      <c r="C473" s="127" t="s">
        <v>676</v>
      </c>
      <c r="D473" s="127" t="s">
        <v>700</v>
      </c>
      <c r="E473" s="127" t="s">
        <v>408</v>
      </c>
      <c r="F473" s="126">
        <v>34970</v>
      </c>
      <c r="G473" s="126">
        <v>34970</v>
      </c>
      <c r="H473" s="125">
        <v>34970</v>
      </c>
    </row>
    <row r="474" spans="1:8" ht="25.5" outlineLevel="6" x14ac:dyDescent="0.25">
      <c r="A474" s="89" t="s">
        <v>699</v>
      </c>
      <c r="B474" s="88" t="s">
        <v>1305</v>
      </c>
      <c r="C474" s="88" t="s">
        <v>676</v>
      </c>
      <c r="D474" s="88" t="s">
        <v>698</v>
      </c>
      <c r="E474" s="88"/>
      <c r="F474" s="87">
        <v>2800</v>
      </c>
      <c r="G474" s="87">
        <v>0</v>
      </c>
      <c r="H474" s="86">
        <v>0</v>
      </c>
    </row>
    <row r="475" spans="1:8" outlineLevel="7" x14ac:dyDescent="0.25">
      <c r="A475" s="128" t="s">
        <v>411</v>
      </c>
      <c r="B475" s="127" t="s">
        <v>1305</v>
      </c>
      <c r="C475" s="127" t="s">
        <v>676</v>
      </c>
      <c r="D475" s="127" t="s">
        <v>698</v>
      </c>
      <c r="E475" s="127" t="s">
        <v>408</v>
      </c>
      <c r="F475" s="126">
        <v>2800</v>
      </c>
      <c r="G475" s="126">
        <v>0</v>
      </c>
      <c r="H475" s="125">
        <v>0</v>
      </c>
    </row>
    <row r="476" spans="1:8" ht="25.5" outlineLevel="4" x14ac:dyDescent="0.25">
      <c r="A476" s="97" t="s">
        <v>697</v>
      </c>
      <c r="B476" s="96" t="s">
        <v>1305</v>
      </c>
      <c r="C476" s="96" t="s">
        <v>676</v>
      </c>
      <c r="D476" s="96" t="s">
        <v>696</v>
      </c>
      <c r="E476" s="96"/>
      <c r="F476" s="95">
        <v>62651.66</v>
      </c>
      <c r="G476" s="95">
        <v>0</v>
      </c>
      <c r="H476" s="94">
        <v>0</v>
      </c>
    </row>
    <row r="477" spans="1:8" outlineLevel="5" x14ac:dyDescent="0.25">
      <c r="A477" s="93" t="s">
        <v>695</v>
      </c>
      <c r="B477" s="92" t="s">
        <v>1305</v>
      </c>
      <c r="C477" s="92" t="s">
        <v>676</v>
      </c>
      <c r="D477" s="92" t="s">
        <v>694</v>
      </c>
      <c r="E477" s="92"/>
      <c r="F477" s="91">
        <v>62651.66</v>
      </c>
      <c r="G477" s="91">
        <v>0</v>
      </c>
      <c r="H477" s="90">
        <v>0</v>
      </c>
    </row>
    <row r="478" spans="1:8" outlineLevel="6" x14ac:dyDescent="0.25">
      <c r="A478" s="89" t="s">
        <v>693</v>
      </c>
      <c r="B478" s="88" t="s">
        <v>1305</v>
      </c>
      <c r="C478" s="88" t="s">
        <v>676</v>
      </c>
      <c r="D478" s="88" t="s">
        <v>692</v>
      </c>
      <c r="E478" s="88"/>
      <c r="F478" s="87">
        <v>62651.66</v>
      </c>
      <c r="G478" s="87">
        <v>0</v>
      </c>
      <c r="H478" s="86">
        <v>0</v>
      </c>
    </row>
    <row r="479" spans="1:8" outlineLevel="7" x14ac:dyDescent="0.25">
      <c r="A479" s="128" t="s">
        <v>411</v>
      </c>
      <c r="B479" s="127" t="s">
        <v>1305</v>
      </c>
      <c r="C479" s="127" t="s">
        <v>676</v>
      </c>
      <c r="D479" s="127" t="s">
        <v>692</v>
      </c>
      <c r="E479" s="127" t="s">
        <v>408</v>
      </c>
      <c r="F479" s="126">
        <v>62651.66</v>
      </c>
      <c r="G479" s="126">
        <v>0</v>
      </c>
      <c r="H479" s="125">
        <v>0</v>
      </c>
    </row>
    <row r="480" spans="1:8" ht="25.5" outlineLevel="4" x14ac:dyDescent="0.25">
      <c r="A480" s="97" t="s">
        <v>691</v>
      </c>
      <c r="B480" s="96" t="s">
        <v>1305</v>
      </c>
      <c r="C480" s="96" t="s">
        <v>676</v>
      </c>
      <c r="D480" s="96" t="s">
        <v>690</v>
      </c>
      <c r="E480" s="96"/>
      <c r="F480" s="95">
        <v>75000</v>
      </c>
      <c r="G480" s="95">
        <v>75000</v>
      </c>
      <c r="H480" s="94">
        <v>75000</v>
      </c>
    </row>
    <row r="481" spans="1:8" outlineLevel="5" x14ac:dyDescent="0.25">
      <c r="A481" s="93" t="s">
        <v>689</v>
      </c>
      <c r="B481" s="92" t="s">
        <v>1305</v>
      </c>
      <c r="C481" s="92" t="s">
        <v>676</v>
      </c>
      <c r="D481" s="92" t="s">
        <v>688</v>
      </c>
      <c r="E481" s="92"/>
      <c r="F481" s="91">
        <v>75000</v>
      </c>
      <c r="G481" s="91">
        <v>75000</v>
      </c>
      <c r="H481" s="90">
        <v>75000</v>
      </c>
    </row>
    <row r="482" spans="1:8" outlineLevel="6" x14ac:dyDescent="0.25">
      <c r="A482" s="89" t="s">
        <v>687</v>
      </c>
      <c r="B482" s="88" t="s">
        <v>1305</v>
      </c>
      <c r="C482" s="88" t="s">
        <v>676</v>
      </c>
      <c r="D482" s="88" t="s">
        <v>686</v>
      </c>
      <c r="E482" s="88"/>
      <c r="F482" s="87">
        <v>75000</v>
      </c>
      <c r="G482" s="87">
        <v>75000</v>
      </c>
      <c r="H482" s="86">
        <v>75000</v>
      </c>
    </row>
    <row r="483" spans="1:8" outlineLevel="7" x14ac:dyDescent="0.25">
      <c r="A483" s="128" t="s">
        <v>411</v>
      </c>
      <c r="B483" s="127" t="s">
        <v>1305</v>
      </c>
      <c r="C483" s="127" t="s">
        <v>676</v>
      </c>
      <c r="D483" s="127" t="s">
        <v>686</v>
      </c>
      <c r="E483" s="127" t="s">
        <v>408</v>
      </c>
      <c r="F483" s="126">
        <v>75000</v>
      </c>
      <c r="G483" s="126">
        <v>75000</v>
      </c>
      <c r="H483" s="125">
        <v>75000</v>
      </c>
    </row>
    <row r="484" spans="1:8" ht="25.5" outlineLevel="4" x14ac:dyDescent="0.25">
      <c r="A484" s="97" t="s">
        <v>685</v>
      </c>
      <c r="B484" s="96" t="s">
        <v>1305</v>
      </c>
      <c r="C484" s="96" t="s">
        <v>676</v>
      </c>
      <c r="D484" s="96" t="s">
        <v>684</v>
      </c>
      <c r="E484" s="96"/>
      <c r="F484" s="95">
        <v>413000</v>
      </c>
      <c r="G484" s="95">
        <v>413000</v>
      </c>
      <c r="H484" s="94">
        <v>413000</v>
      </c>
    </row>
    <row r="485" spans="1:8" ht="25.5" outlineLevel="5" x14ac:dyDescent="0.25">
      <c r="A485" s="93" t="s">
        <v>683</v>
      </c>
      <c r="B485" s="92" t="s">
        <v>1305</v>
      </c>
      <c r="C485" s="92" t="s">
        <v>676</v>
      </c>
      <c r="D485" s="92" t="s">
        <v>682</v>
      </c>
      <c r="E485" s="92"/>
      <c r="F485" s="91">
        <v>413000</v>
      </c>
      <c r="G485" s="91">
        <v>413000</v>
      </c>
      <c r="H485" s="90">
        <v>413000</v>
      </c>
    </row>
    <row r="486" spans="1:8" outlineLevel="6" x14ac:dyDescent="0.25">
      <c r="A486" s="89" t="s">
        <v>681</v>
      </c>
      <c r="B486" s="88" t="s">
        <v>1305</v>
      </c>
      <c r="C486" s="88" t="s">
        <v>676</v>
      </c>
      <c r="D486" s="88" t="s">
        <v>680</v>
      </c>
      <c r="E486" s="88"/>
      <c r="F486" s="87">
        <v>413000</v>
      </c>
      <c r="G486" s="87">
        <v>413000</v>
      </c>
      <c r="H486" s="86">
        <v>413000</v>
      </c>
    </row>
    <row r="487" spans="1:8" outlineLevel="7" x14ac:dyDescent="0.25">
      <c r="A487" s="128" t="s">
        <v>411</v>
      </c>
      <c r="B487" s="127" t="s">
        <v>1305</v>
      </c>
      <c r="C487" s="127" t="s">
        <v>676</v>
      </c>
      <c r="D487" s="127" t="s">
        <v>680</v>
      </c>
      <c r="E487" s="127" t="s">
        <v>408</v>
      </c>
      <c r="F487" s="126">
        <v>413000</v>
      </c>
      <c r="G487" s="126">
        <v>413000</v>
      </c>
      <c r="H487" s="125">
        <v>413000</v>
      </c>
    </row>
    <row r="488" spans="1:8" outlineLevel="2" x14ac:dyDescent="0.25">
      <c r="A488" s="105" t="s">
        <v>663</v>
      </c>
      <c r="B488" s="104" t="s">
        <v>1305</v>
      </c>
      <c r="C488" s="104" t="s">
        <v>610</v>
      </c>
      <c r="D488" s="104"/>
      <c r="E488" s="104"/>
      <c r="F488" s="103">
        <v>25223833.34</v>
      </c>
      <c r="G488" s="103">
        <v>0</v>
      </c>
      <c r="H488" s="102">
        <v>0</v>
      </c>
    </row>
    <row r="489" spans="1:8" ht="25.5" outlineLevel="3" x14ac:dyDescent="0.25">
      <c r="A489" s="101" t="s">
        <v>488</v>
      </c>
      <c r="B489" s="100" t="s">
        <v>1305</v>
      </c>
      <c r="C489" s="100" t="s">
        <v>610</v>
      </c>
      <c r="D489" s="100" t="s">
        <v>487</v>
      </c>
      <c r="E489" s="100"/>
      <c r="F489" s="99">
        <v>25223833.34</v>
      </c>
      <c r="G489" s="99">
        <v>0</v>
      </c>
      <c r="H489" s="98">
        <v>0</v>
      </c>
    </row>
    <row r="490" spans="1:8" outlineLevel="4" x14ac:dyDescent="0.25">
      <c r="A490" s="97" t="s">
        <v>662</v>
      </c>
      <c r="B490" s="96" t="s">
        <v>1305</v>
      </c>
      <c r="C490" s="96" t="s">
        <v>610</v>
      </c>
      <c r="D490" s="96" t="s">
        <v>661</v>
      </c>
      <c r="E490" s="96"/>
      <c r="F490" s="95">
        <v>25223833.34</v>
      </c>
      <c r="G490" s="95">
        <v>0</v>
      </c>
      <c r="H490" s="94">
        <v>0</v>
      </c>
    </row>
    <row r="491" spans="1:8" outlineLevel="5" x14ac:dyDescent="0.25">
      <c r="A491" s="93" t="s">
        <v>660</v>
      </c>
      <c r="B491" s="92" t="s">
        <v>1305</v>
      </c>
      <c r="C491" s="92" t="s">
        <v>610</v>
      </c>
      <c r="D491" s="92" t="s">
        <v>659</v>
      </c>
      <c r="E491" s="92"/>
      <c r="F491" s="91">
        <v>25223833.34</v>
      </c>
      <c r="G491" s="91">
        <v>0</v>
      </c>
      <c r="H491" s="90">
        <v>0</v>
      </c>
    </row>
    <row r="492" spans="1:8" ht="38.25" outlineLevel="6" x14ac:dyDescent="0.25">
      <c r="A492" s="89" t="s">
        <v>237</v>
      </c>
      <c r="B492" s="88" t="s">
        <v>1305</v>
      </c>
      <c r="C492" s="88" t="s">
        <v>610</v>
      </c>
      <c r="D492" s="88" t="s">
        <v>658</v>
      </c>
      <c r="E492" s="88"/>
      <c r="F492" s="87">
        <v>13850200</v>
      </c>
      <c r="G492" s="87">
        <v>0</v>
      </c>
      <c r="H492" s="86">
        <v>0</v>
      </c>
    </row>
    <row r="493" spans="1:8" outlineLevel="7" x14ac:dyDescent="0.25">
      <c r="A493" s="128" t="s">
        <v>411</v>
      </c>
      <c r="B493" s="127" t="s">
        <v>1305</v>
      </c>
      <c r="C493" s="127" t="s">
        <v>610</v>
      </c>
      <c r="D493" s="127" t="s">
        <v>658</v>
      </c>
      <c r="E493" s="127" t="s">
        <v>408</v>
      </c>
      <c r="F493" s="126">
        <v>13850200</v>
      </c>
      <c r="G493" s="126">
        <v>0</v>
      </c>
      <c r="H493" s="125">
        <v>0</v>
      </c>
    </row>
    <row r="494" spans="1:8" ht="25.5" outlineLevel="6" x14ac:dyDescent="0.25">
      <c r="A494" s="89" t="s">
        <v>657</v>
      </c>
      <c r="B494" s="88" t="s">
        <v>1305</v>
      </c>
      <c r="C494" s="88" t="s">
        <v>610</v>
      </c>
      <c r="D494" s="88" t="s">
        <v>656</v>
      </c>
      <c r="E494" s="88"/>
      <c r="F494" s="87">
        <v>1284100</v>
      </c>
      <c r="G494" s="87">
        <v>0</v>
      </c>
      <c r="H494" s="86">
        <v>0</v>
      </c>
    </row>
    <row r="495" spans="1:8" outlineLevel="7" x14ac:dyDescent="0.25">
      <c r="A495" s="128" t="s">
        <v>411</v>
      </c>
      <c r="B495" s="127" t="s">
        <v>1305</v>
      </c>
      <c r="C495" s="127" t="s">
        <v>610</v>
      </c>
      <c r="D495" s="127" t="s">
        <v>656</v>
      </c>
      <c r="E495" s="127" t="s">
        <v>408</v>
      </c>
      <c r="F495" s="126">
        <v>1284100</v>
      </c>
      <c r="G495" s="126">
        <v>0</v>
      </c>
      <c r="H495" s="125">
        <v>0</v>
      </c>
    </row>
    <row r="496" spans="1:8" ht="38.25" outlineLevel="6" x14ac:dyDescent="0.25">
      <c r="A496" s="89" t="s">
        <v>655</v>
      </c>
      <c r="B496" s="88" t="s">
        <v>1305</v>
      </c>
      <c r="C496" s="88" t="s">
        <v>610</v>
      </c>
      <c r="D496" s="88" t="s">
        <v>654</v>
      </c>
      <c r="E496" s="88"/>
      <c r="F496" s="87">
        <v>9233466.6699999999</v>
      </c>
      <c r="G496" s="87">
        <v>0</v>
      </c>
      <c r="H496" s="86">
        <v>0</v>
      </c>
    </row>
    <row r="497" spans="1:8" outlineLevel="7" x14ac:dyDescent="0.25">
      <c r="A497" s="128" t="s">
        <v>411</v>
      </c>
      <c r="B497" s="127" t="s">
        <v>1305</v>
      </c>
      <c r="C497" s="127" t="s">
        <v>610</v>
      </c>
      <c r="D497" s="127" t="s">
        <v>654</v>
      </c>
      <c r="E497" s="127" t="s">
        <v>408</v>
      </c>
      <c r="F497" s="126">
        <v>9233466.6699999999</v>
      </c>
      <c r="G497" s="126">
        <v>0</v>
      </c>
      <c r="H497" s="125">
        <v>0</v>
      </c>
    </row>
    <row r="498" spans="1:8" ht="25.5" outlineLevel="6" x14ac:dyDescent="0.25">
      <c r="A498" s="89" t="s">
        <v>653</v>
      </c>
      <c r="B498" s="88" t="s">
        <v>1305</v>
      </c>
      <c r="C498" s="88" t="s">
        <v>610</v>
      </c>
      <c r="D498" s="88" t="s">
        <v>652</v>
      </c>
      <c r="E498" s="88"/>
      <c r="F498" s="87">
        <v>856066.67</v>
      </c>
      <c r="G498" s="87">
        <v>0</v>
      </c>
      <c r="H498" s="86">
        <v>0</v>
      </c>
    </row>
    <row r="499" spans="1:8" outlineLevel="7" x14ac:dyDescent="0.25">
      <c r="A499" s="128" t="s">
        <v>411</v>
      </c>
      <c r="B499" s="127" t="s">
        <v>1305</v>
      </c>
      <c r="C499" s="127" t="s">
        <v>610</v>
      </c>
      <c r="D499" s="127" t="s">
        <v>652</v>
      </c>
      <c r="E499" s="127" t="s">
        <v>408</v>
      </c>
      <c r="F499" s="126">
        <v>856066.67</v>
      </c>
      <c r="G499" s="126">
        <v>0</v>
      </c>
      <c r="H499" s="125">
        <v>0</v>
      </c>
    </row>
    <row r="500" spans="1:8" outlineLevel="1" x14ac:dyDescent="0.25">
      <c r="A500" s="109" t="s">
        <v>609</v>
      </c>
      <c r="B500" s="108" t="s">
        <v>1305</v>
      </c>
      <c r="C500" s="108" t="s">
        <v>608</v>
      </c>
      <c r="D500" s="108"/>
      <c r="E500" s="108"/>
      <c r="F500" s="107">
        <v>667206070.30999994</v>
      </c>
      <c r="G500" s="107">
        <v>28557.1</v>
      </c>
      <c r="H500" s="106">
        <v>29699.38</v>
      </c>
    </row>
    <row r="501" spans="1:8" outlineLevel="2" x14ac:dyDescent="0.25">
      <c r="A501" s="105" t="s">
        <v>607</v>
      </c>
      <c r="B501" s="104" t="s">
        <v>1305</v>
      </c>
      <c r="C501" s="104" t="s">
        <v>532</v>
      </c>
      <c r="D501" s="104"/>
      <c r="E501" s="104"/>
      <c r="F501" s="103">
        <v>667206070.30999994</v>
      </c>
      <c r="G501" s="103">
        <v>28557.1</v>
      </c>
      <c r="H501" s="102">
        <v>29699.38</v>
      </c>
    </row>
    <row r="502" spans="1:8" ht="25.5" outlineLevel="3" x14ac:dyDescent="0.25">
      <c r="A502" s="101" t="s">
        <v>604</v>
      </c>
      <c r="B502" s="100" t="s">
        <v>1305</v>
      </c>
      <c r="C502" s="100" t="s">
        <v>532</v>
      </c>
      <c r="D502" s="100" t="s">
        <v>603</v>
      </c>
      <c r="E502" s="100"/>
      <c r="F502" s="99">
        <v>667206070.30999994</v>
      </c>
      <c r="G502" s="99">
        <v>28557.1</v>
      </c>
      <c r="H502" s="98">
        <v>29699.38</v>
      </c>
    </row>
    <row r="503" spans="1:8" outlineLevel="5" x14ac:dyDescent="0.25">
      <c r="A503" s="93" t="s">
        <v>563</v>
      </c>
      <c r="B503" s="92" t="s">
        <v>1305</v>
      </c>
      <c r="C503" s="92" t="s">
        <v>532</v>
      </c>
      <c r="D503" s="92" t="s">
        <v>562</v>
      </c>
      <c r="E503" s="92"/>
      <c r="F503" s="91">
        <v>667174477.45000005</v>
      </c>
      <c r="G503" s="91">
        <v>0</v>
      </c>
      <c r="H503" s="90">
        <v>0</v>
      </c>
    </row>
    <row r="504" spans="1:8" ht="25.5" outlineLevel="6" x14ac:dyDescent="0.25">
      <c r="A504" s="89" t="s">
        <v>561</v>
      </c>
      <c r="B504" s="88" t="s">
        <v>1305</v>
      </c>
      <c r="C504" s="88" t="s">
        <v>532</v>
      </c>
      <c r="D504" s="88" t="s">
        <v>560</v>
      </c>
      <c r="E504" s="88"/>
      <c r="F504" s="87">
        <v>355173.4</v>
      </c>
      <c r="G504" s="87">
        <v>0</v>
      </c>
      <c r="H504" s="86">
        <v>0</v>
      </c>
    </row>
    <row r="505" spans="1:8" outlineLevel="7" x14ac:dyDescent="0.25">
      <c r="A505" s="128" t="s">
        <v>463</v>
      </c>
      <c r="B505" s="127" t="s">
        <v>1305</v>
      </c>
      <c r="C505" s="127" t="s">
        <v>532</v>
      </c>
      <c r="D505" s="127" t="s">
        <v>560</v>
      </c>
      <c r="E505" s="127" t="s">
        <v>461</v>
      </c>
      <c r="F505" s="126">
        <v>355173.4</v>
      </c>
      <c r="G505" s="126">
        <v>0</v>
      </c>
      <c r="H505" s="125">
        <v>0</v>
      </c>
    </row>
    <row r="506" spans="1:8" ht="25.5" outlineLevel="6" x14ac:dyDescent="0.25">
      <c r="A506" s="89" t="s">
        <v>559</v>
      </c>
      <c r="B506" s="88" t="s">
        <v>1305</v>
      </c>
      <c r="C506" s="88" t="s">
        <v>532</v>
      </c>
      <c r="D506" s="88" t="s">
        <v>558</v>
      </c>
      <c r="E506" s="88"/>
      <c r="F506" s="87">
        <v>3903308.13</v>
      </c>
      <c r="G506" s="87">
        <v>0</v>
      </c>
      <c r="H506" s="86">
        <v>0</v>
      </c>
    </row>
    <row r="507" spans="1:8" outlineLevel="7" x14ac:dyDescent="0.25">
      <c r="A507" s="128" t="s">
        <v>411</v>
      </c>
      <c r="B507" s="127" t="s">
        <v>1305</v>
      </c>
      <c r="C507" s="127" t="s">
        <v>532</v>
      </c>
      <c r="D507" s="127" t="s">
        <v>558</v>
      </c>
      <c r="E507" s="127" t="s">
        <v>408</v>
      </c>
      <c r="F507" s="126">
        <v>3903308.13</v>
      </c>
      <c r="G507" s="126">
        <v>0</v>
      </c>
      <c r="H507" s="125">
        <v>0</v>
      </c>
    </row>
    <row r="508" spans="1:8" ht="38.25" outlineLevel="6" x14ac:dyDescent="0.25">
      <c r="A508" s="89" t="s">
        <v>557</v>
      </c>
      <c r="B508" s="88" t="s">
        <v>1305</v>
      </c>
      <c r="C508" s="88" t="s">
        <v>532</v>
      </c>
      <c r="D508" s="88" t="s">
        <v>556</v>
      </c>
      <c r="E508" s="88"/>
      <c r="F508" s="87">
        <v>4287584</v>
      </c>
      <c r="G508" s="87">
        <v>0</v>
      </c>
      <c r="H508" s="86">
        <v>0</v>
      </c>
    </row>
    <row r="509" spans="1:8" outlineLevel="7" x14ac:dyDescent="0.25">
      <c r="A509" s="128" t="s">
        <v>411</v>
      </c>
      <c r="B509" s="127" t="s">
        <v>1305</v>
      </c>
      <c r="C509" s="127" t="s">
        <v>532</v>
      </c>
      <c r="D509" s="127" t="s">
        <v>556</v>
      </c>
      <c r="E509" s="127" t="s">
        <v>408</v>
      </c>
      <c r="F509" s="126">
        <v>4287584</v>
      </c>
      <c r="G509" s="126">
        <v>0</v>
      </c>
      <c r="H509" s="125">
        <v>0</v>
      </c>
    </row>
    <row r="510" spans="1:8" ht="38.25" outlineLevel="6" x14ac:dyDescent="0.25">
      <c r="A510" s="89" t="s">
        <v>555</v>
      </c>
      <c r="B510" s="88" t="s">
        <v>1305</v>
      </c>
      <c r="C510" s="88" t="s">
        <v>532</v>
      </c>
      <c r="D510" s="88" t="s">
        <v>554</v>
      </c>
      <c r="E510" s="88"/>
      <c r="F510" s="87">
        <v>429860.39</v>
      </c>
      <c r="G510" s="87">
        <v>0</v>
      </c>
      <c r="H510" s="86">
        <v>0</v>
      </c>
    </row>
    <row r="511" spans="1:8" outlineLevel="7" x14ac:dyDescent="0.25">
      <c r="A511" s="128" t="s">
        <v>463</v>
      </c>
      <c r="B511" s="127" t="s">
        <v>1305</v>
      </c>
      <c r="C511" s="127" t="s">
        <v>532</v>
      </c>
      <c r="D511" s="127" t="s">
        <v>554</v>
      </c>
      <c r="E511" s="127" t="s">
        <v>461</v>
      </c>
      <c r="F511" s="126">
        <v>429860.39</v>
      </c>
      <c r="G511" s="126">
        <v>0</v>
      </c>
      <c r="H511" s="125">
        <v>0</v>
      </c>
    </row>
    <row r="512" spans="1:8" ht="38.25" outlineLevel="6" x14ac:dyDescent="0.25">
      <c r="A512" s="89" t="s">
        <v>553</v>
      </c>
      <c r="B512" s="88" t="s">
        <v>1305</v>
      </c>
      <c r="C512" s="88" t="s">
        <v>532</v>
      </c>
      <c r="D512" s="88" t="s">
        <v>552</v>
      </c>
      <c r="E512" s="88"/>
      <c r="F512" s="87">
        <v>600000</v>
      </c>
      <c r="G512" s="87">
        <v>0</v>
      </c>
      <c r="H512" s="86">
        <v>0</v>
      </c>
    </row>
    <row r="513" spans="1:8" outlineLevel="7" x14ac:dyDescent="0.25">
      <c r="A513" s="128" t="s">
        <v>411</v>
      </c>
      <c r="B513" s="127" t="s">
        <v>1305</v>
      </c>
      <c r="C513" s="127" t="s">
        <v>532</v>
      </c>
      <c r="D513" s="127" t="s">
        <v>552</v>
      </c>
      <c r="E513" s="127" t="s">
        <v>408</v>
      </c>
      <c r="F513" s="126">
        <v>600000</v>
      </c>
      <c r="G513" s="126">
        <v>0</v>
      </c>
      <c r="H513" s="125">
        <v>0</v>
      </c>
    </row>
    <row r="514" spans="1:8" ht="25.5" outlineLevel="6" x14ac:dyDescent="0.25">
      <c r="A514" s="89" t="s">
        <v>551</v>
      </c>
      <c r="B514" s="88" t="s">
        <v>1305</v>
      </c>
      <c r="C514" s="88" t="s">
        <v>532</v>
      </c>
      <c r="D514" s="88" t="s">
        <v>550</v>
      </c>
      <c r="E514" s="88"/>
      <c r="F514" s="87">
        <v>130000000</v>
      </c>
      <c r="G514" s="87">
        <v>0</v>
      </c>
      <c r="H514" s="86">
        <v>0</v>
      </c>
    </row>
    <row r="515" spans="1:8" outlineLevel="7" x14ac:dyDescent="0.25">
      <c r="A515" s="128" t="s">
        <v>463</v>
      </c>
      <c r="B515" s="127" t="s">
        <v>1305</v>
      </c>
      <c r="C515" s="127" t="s">
        <v>532</v>
      </c>
      <c r="D515" s="127" t="s">
        <v>550</v>
      </c>
      <c r="E515" s="127" t="s">
        <v>461</v>
      </c>
      <c r="F515" s="126">
        <v>130000000</v>
      </c>
      <c r="G515" s="126">
        <v>0</v>
      </c>
      <c r="H515" s="125">
        <v>0</v>
      </c>
    </row>
    <row r="516" spans="1:8" ht="25.5" outlineLevel="6" x14ac:dyDescent="0.25">
      <c r="A516" s="89" t="s">
        <v>549</v>
      </c>
      <c r="B516" s="88" t="s">
        <v>1305</v>
      </c>
      <c r="C516" s="88" t="s">
        <v>532</v>
      </c>
      <c r="D516" s="88" t="s">
        <v>548</v>
      </c>
      <c r="E516" s="88"/>
      <c r="F516" s="87">
        <v>414430059.17000002</v>
      </c>
      <c r="G516" s="87">
        <v>0</v>
      </c>
      <c r="H516" s="86">
        <v>0</v>
      </c>
    </row>
    <row r="517" spans="1:8" outlineLevel="7" x14ac:dyDescent="0.25">
      <c r="A517" s="128" t="s">
        <v>463</v>
      </c>
      <c r="B517" s="127" t="s">
        <v>1305</v>
      </c>
      <c r="C517" s="127" t="s">
        <v>532</v>
      </c>
      <c r="D517" s="127" t="s">
        <v>548</v>
      </c>
      <c r="E517" s="127" t="s">
        <v>461</v>
      </c>
      <c r="F517" s="126">
        <v>414430059.17000002</v>
      </c>
      <c r="G517" s="126">
        <v>0</v>
      </c>
      <c r="H517" s="125">
        <v>0</v>
      </c>
    </row>
    <row r="518" spans="1:8" ht="25.5" outlineLevel="6" x14ac:dyDescent="0.25">
      <c r="A518" s="89" t="s">
        <v>547</v>
      </c>
      <c r="B518" s="88" t="s">
        <v>1305</v>
      </c>
      <c r="C518" s="88" t="s">
        <v>532</v>
      </c>
      <c r="D518" s="88" t="s">
        <v>546</v>
      </c>
      <c r="E518" s="88"/>
      <c r="F518" s="87">
        <v>113168492.36</v>
      </c>
      <c r="G518" s="87">
        <v>0</v>
      </c>
      <c r="H518" s="86">
        <v>0</v>
      </c>
    </row>
    <row r="519" spans="1:8" outlineLevel="7" x14ac:dyDescent="0.25">
      <c r="A519" s="128" t="s">
        <v>463</v>
      </c>
      <c r="B519" s="127" t="s">
        <v>1305</v>
      </c>
      <c r="C519" s="127" t="s">
        <v>532</v>
      </c>
      <c r="D519" s="127" t="s">
        <v>546</v>
      </c>
      <c r="E519" s="127" t="s">
        <v>461</v>
      </c>
      <c r="F519" s="126">
        <v>113168492.36</v>
      </c>
      <c r="G519" s="126">
        <v>0</v>
      </c>
      <c r="H519" s="125">
        <v>0</v>
      </c>
    </row>
    <row r="520" spans="1:8" ht="25.5" outlineLevel="5" x14ac:dyDescent="0.25">
      <c r="A520" s="93" t="s">
        <v>545</v>
      </c>
      <c r="B520" s="92" t="s">
        <v>1305</v>
      </c>
      <c r="C520" s="92" t="s">
        <v>532</v>
      </c>
      <c r="D520" s="92" t="s">
        <v>544</v>
      </c>
      <c r="E520" s="92"/>
      <c r="F520" s="91">
        <v>31592.86</v>
      </c>
      <c r="G520" s="91">
        <v>28557.1</v>
      </c>
      <c r="H520" s="90">
        <v>29699.38</v>
      </c>
    </row>
    <row r="521" spans="1:8" outlineLevel="6" x14ac:dyDescent="0.25">
      <c r="A521" s="89" t="s">
        <v>543</v>
      </c>
      <c r="B521" s="88" t="s">
        <v>1305</v>
      </c>
      <c r="C521" s="88" t="s">
        <v>532</v>
      </c>
      <c r="D521" s="88" t="s">
        <v>542</v>
      </c>
      <c r="E521" s="88"/>
      <c r="F521" s="87">
        <v>31592.86</v>
      </c>
      <c r="G521" s="87">
        <v>28557.1</v>
      </c>
      <c r="H521" s="86">
        <v>29699.38</v>
      </c>
    </row>
    <row r="522" spans="1:8" outlineLevel="7" x14ac:dyDescent="0.25">
      <c r="A522" s="128" t="s">
        <v>411</v>
      </c>
      <c r="B522" s="127" t="s">
        <v>1305</v>
      </c>
      <c r="C522" s="127" t="s">
        <v>532</v>
      </c>
      <c r="D522" s="127" t="s">
        <v>542</v>
      </c>
      <c r="E522" s="127" t="s">
        <v>408</v>
      </c>
      <c r="F522" s="126">
        <v>31592.86</v>
      </c>
      <c r="G522" s="126">
        <v>28557.1</v>
      </c>
      <c r="H522" s="125">
        <v>29699.38</v>
      </c>
    </row>
    <row r="523" spans="1:8" outlineLevel="1" x14ac:dyDescent="0.25">
      <c r="A523" s="109" t="s">
        <v>528</v>
      </c>
      <c r="B523" s="108" t="s">
        <v>1305</v>
      </c>
      <c r="C523" s="108" t="s">
        <v>527</v>
      </c>
      <c r="D523" s="108"/>
      <c r="E523" s="108"/>
      <c r="F523" s="107">
        <v>102340501.17</v>
      </c>
      <c r="G523" s="107">
        <v>98543921.730000004</v>
      </c>
      <c r="H523" s="106">
        <v>100034721.73</v>
      </c>
    </row>
    <row r="524" spans="1:8" outlineLevel="2" x14ac:dyDescent="0.25">
      <c r="A524" s="105" t="s">
        <v>526</v>
      </c>
      <c r="B524" s="104" t="s">
        <v>1305</v>
      </c>
      <c r="C524" s="104" t="s">
        <v>521</v>
      </c>
      <c r="D524" s="104"/>
      <c r="E524" s="104"/>
      <c r="F524" s="103">
        <v>6431769.1699999999</v>
      </c>
      <c r="G524" s="103">
        <v>5583802.2000000002</v>
      </c>
      <c r="H524" s="102">
        <v>5583802.2000000002</v>
      </c>
    </row>
    <row r="525" spans="1:8" ht="25.5" outlineLevel="3" x14ac:dyDescent="0.25">
      <c r="A525" s="101" t="s">
        <v>340</v>
      </c>
      <c r="B525" s="100" t="s">
        <v>1305</v>
      </c>
      <c r="C525" s="100" t="s">
        <v>521</v>
      </c>
      <c r="D525" s="100" t="s">
        <v>339</v>
      </c>
      <c r="E525" s="100"/>
      <c r="F525" s="99">
        <v>6431769.1699999999</v>
      </c>
      <c r="G525" s="99">
        <v>5583802.2000000002</v>
      </c>
      <c r="H525" s="98">
        <v>5583802.2000000002</v>
      </c>
    </row>
    <row r="526" spans="1:8" ht="25.5" outlineLevel="4" x14ac:dyDescent="0.25">
      <c r="A526" s="97" t="s">
        <v>338</v>
      </c>
      <c r="B526" s="96" t="s">
        <v>1305</v>
      </c>
      <c r="C526" s="96" t="s">
        <v>521</v>
      </c>
      <c r="D526" s="96" t="s">
        <v>337</v>
      </c>
      <c r="E526" s="96"/>
      <c r="F526" s="95">
        <v>6431769.1699999999</v>
      </c>
      <c r="G526" s="95">
        <v>5583802.2000000002</v>
      </c>
      <c r="H526" s="94">
        <v>5583802.2000000002</v>
      </c>
    </row>
    <row r="527" spans="1:8" outlineLevel="5" x14ac:dyDescent="0.25">
      <c r="A527" s="93" t="s">
        <v>336</v>
      </c>
      <c r="B527" s="92" t="s">
        <v>1305</v>
      </c>
      <c r="C527" s="92" t="s">
        <v>521</v>
      </c>
      <c r="D527" s="92" t="s">
        <v>335</v>
      </c>
      <c r="E527" s="92"/>
      <c r="F527" s="91">
        <v>6431769.1699999999</v>
      </c>
      <c r="G527" s="91">
        <v>5583802.2000000002</v>
      </c>
      <c r="H527" s="90">
        <v>5583802.2000000002</v>
      </c>
    </row>
    <row r="528" spans="1:8" outlineLevel="6" x14ac:dyDescent="0.25">
      <c r="A528" s="89" t="s">
        <v>522</v>
      </c>
      <c r="B528" s="88" t="s">
        <v>1305</v>
      </c>
      <c r="C528" s="88" t="s">
        <v>521</v>
      </c>
      <c r="D528" s="88" t="s">
        <v>525</v>
      </c>
      <c r="E528" s="88"/>
      <c r="F528" s="87">
        <v>6431769.1699999999</v>
      </c>
      <c r="G528" s="87">
        <v>5583802.2000000002</v>
      </c>
      <c r="H528" s="86">
        <v>5583802.2000000002</v>
      </c>
    </row>
    <row r="529" spans="1:8" outlineLevel="7" x14ac:dyDescent="0.25">
      <c r="A529" s="128" t="s">
        <v>431</v>
      </c>
      <c r="B529" s="127" t="s">
        <v>1305</v>
      </c>
      <c r="C529" s="127" t="s">
        <v>521</v>
      </c>
      <c r="D529" s="127" t="s">
        <v>525</v>
      </c>
      <c r="E529" s="127" t="s">
        <v>429</v>
      </c>
      <c r="F529" s="126">
        <v>6431769.1699999999</v>
      </c>
      <c r="G529" s="126">
        <v>5583802.2000000002</v>
      </c>
      <c r="H529" s="125">
        <v>5583802.2000000002</v>
      </c>
    </row>
    <row r="530" spans="1:8" outlineLevel="2" x14ac:dyDescent="0.25">
      <c r="A530" s="105" t="s">
        <v>519</v>
      </c>
      <c r="B530" s="104" t="s">
        <v>1305</v>
      </c>
      <c r="C530" s="104" t="s">
        <v>498</v>
      </c>
      <c r="D530" s="104"/>
      <c r="E530" s="104"/>
      <c r="F530" s="103">
        <v>754810</v>
      </c>
      <c r="G530" s="103">
        <v>97900</v>
      </c>
      <c r="H530" s="102">
        <v>97900</v>
      </c>
    </row>
    <row r="531" spans="1:8" ht="25.5" outlineLevel="3" x14ac:dyDescent="0.25">
      <c r="A531" s="101" t="s">
        <v>444</v>
      </c>
      <c r="B531" s="100" t="s">
        <v>1305</v>
      </c>
      <c r="C531" s="100" t="s">
        <v>498</v>
      </c>
      <c r="D531" s="100" t="s">
        <v>443</v>
      </c>
      <c r="E531" s="100"/>
      <c r="F531" s="99">
        <v>656910</v>
      </c>
      <c r="G531" s="99">
        <v>0</v>
      </c>
      <c r="H531" s="98">
        <v>0</v>
      </c>
    </row>
    <row r="532" spans="1:8" outlineLevel="5" x14ac:dyDescent="0.25">
      <c r="A532" s="93" t="s">
        <v>518</v>
      </c>
      <c r="B532" s="92" t="s">
        <v>1305</v>
      </c>
      <c r="C532" s="92" t="s">
        <v>498</v>
      </c>
      <c r="D532" s="92" t="s">
        <v>517</v>
      </c>
      <c r="E532" s="92"/>
      <c r="F532" s="91">
        <v>656910</v>
      </c>
      <c r="G532" s="91">
        <v>0</v>
      </c>
      <c r="H532" s="90">
        <v>0</v>
      </c>
    </row>
    <row r="533" spans="1:8" ht="25.5" outlineLevel="6" x14ac:dyDescent="0.25">
      <c r="A533" s="89" t="s">
        <v>516</v>
      </c>
      <c r="B533" s="88" t="s">
        <v>1305</v>
      </c>
      <c r="C533" s="88" t="s">
        <v>498</v>
      </c>
      <c r="D533" s="88" t="s">
        <v>515</v>
      </c>
      <c r="E533" s="88"/>
      <c r="F533" s="87">
        <v>656910</v>
      </c>
      <c r="G533" s="87">
        <v>0</v>
      </c>
      <c r="H533" s="86">
        <v>0</v>
      </c>
    </row>
    <row r="534" spans="1:8" outlineLevel="7" x14ac:dyDescent="0.25">
      <c r="A534" s="128" t="s">
        <v>431</v>
      </c>
      <c r="B534" s="127" t="s">
        <v>1305</v>
      </c>
      <c r="C534" s="127" t="s">
        <v>498</v>
      </c>
      <c r="D534" s="127" t="s">
        <v>515</v>
      </c>
      <c r="E534" s="127" t="s">
        <v>429</v>
      </c>
      <c r="F534" s="126">
        <v>656910</v>
      </c>
      <c r="G534" s="126">
        <v>0</v>
      </c>
      <c r="H534" s="125">
        <v>0</v>
      </c>
    </row>
    <row r="535" spans="1:8" ht="25.5" outlineLevel="3" x14ac:dyDescent="0.25">
      <c r="A535" s="101" t="s">
        <v>404</v>
      </c>
      <c r="B535" s="100" t="s">
        <v>1305</v>
      </c>
      <c r="C535" s="100" t="s">
        <v>498</v>
      </c>
      <c r="D535" s="100" t="s">
        <v>403</v>
      </c>
      <c r="E535" s="100"/>
      <c r="F535" s="99">
        <v>97900</v>
      </c>
      <c r="G535" s="99">
        <v>97900</v>
      </c>
      <c r="H535" s="98">
        <v>97900</v>
      </c>
    </row>
    <row r="536" spans="1:8" outlineLevel="4" x14ac:dyDescent="0.25">
      <c r="A536" s="97" t="s">
        <v>511</v>
      </c>
      <c r="B536" s="96" t="s">
        <v>1305</v>
      </c>
      <c r="C536" s="96" t="s">
        <v>498</v>
      </c>
      <c r="D536" s="96" t="s">
        <v>510</v>
      </c>
      <c r="E536" s="96"/>
      <c r="F536" s="95">
        <v>97900</v>
      </c>
      <c r="G536" s="95">
        <v>97900</v>
      </c>
      <c r="H536" s="94">
        <v>97900</v>
      </c>
    </row>
    <row r="537" spans="1:8" outlineLevel="5" x14ac:dyDescent="0.25">
      <c r="A537" s="93" t="s">
        <v>509</v>
      </c>
      <c r="B537" s="92" t="s">
        <v>1305</v>
      </c>
      <c r="C537" s="92" t="s">
        <v>498</v>
      </c>
      <c r="D537" s="92" t="s">
        <v>508</v>
      </c>
      <c r="E537" s="92"/>
      <c r="F537" s="91">
        <v>97900</v>
      </c>
      <c r="G537" s="91">
        <v>97900</v>
      </c>
      <c r="H537" s="90">
        <v>97900</v>
      </c>
    </row>
    <row r="538" spans="1:8" ht="25.5" outlineLevel="6" x14ac:dyDescent="0.25">
      <c r="A538" s="89" t="s">
        <v>507</v>
      </c>
      <c r="B538" s="88" t="s">
        <v>1305</v>
      </c>
      <c r="C538" s="88" t="s">
        <v>498</v>
      </c>
      <c r="D538" s="88" t="s">
        <v>504</v>
      </c>
      <c r="E538" s="88"/>
      <c r="F538" s="87">
        <v>97900</v>
      </c>
      <c r="G538" s="87">
        <v>97900</v>
      </c>
      <c r="H538" s="86">
        <v>97900</v>
      </c>
    </row>
    <row r="539" spans="1:8" ht="38.25" outlineLevel="7" x14ac:dyDescent="0.25">
      <c r="A539" s="128" t="s">
        <v>506</v>
      </c>
      <c r="B539" s="127" t="s">
        <v>1305</v>
      </c>
      <c r="C539" s="127" t="s">
        <v>498</v>
      </c>
      <c r="D539" s="127" t="s">
        <v>504</v>
      </c>
      <c r="E539" s="127" t="s">
        <v>505</v>
      </c>
      <c r="F539" s="126">
        <v>1446.79</v>
      </c>
      <c r="G539" s="126">
        <v>1446.79</v>
      </c>
      <c r="H539" s="125">
        <v>1446.79</v>
      </c>
    </row>
    <row r="540" spans="1:8" outlineLevel="7" x14ac:dyDescent="0.25">
      <c r="A540" s="128" t="s">
        <v>411</v>
      </c>
      <c r="B540" s="127" t="s">
        <v>1305</v>
      </c>
      <c r="C540" s="127" t="s">
        <v>498</v>
      </c>
      <c r="D540" s="127" t="s">
        <v>504</v>
      </c>
      <c r="E540" s="127" t="s">
        <v>408</v>
      </c>
      <c r="F540" s="126">
        <v>96453.21</v>
      </c>
      <c r="G540" s="126">
        <v>96453.21</v>
      </c>
      <c r="H540" s="125">
        <v>96453.21</v>
      </c>
    </row>
    <row r="541" spans="1:8" outlineLevel="2" x14ac:dyDescent="0.25">
      <c r="A541" s="105" t="s">
        <v>496</v>
      </c>
      <c r="B541" s="104" t="s">
        <v>1305</v>
      </c>
      <c r="C541" s="104" t="s">
        <v>455</v>
      </c>
      <c r="D541" s="104"/>
      <c r="E541" s="104"/>
      <c r="F541" s="103">
        <v>86170055.799999997</v>
      </c>
      <c r="G541" s="103">
        <v>85576237.930000007</v>
      </c>
      <c r="H541" s="102">
        <v>87067037.930000007</v>
      </c>
    </row>
    <row r="542" spans="1:8" ht="25.5" outlineLevel="3" x14ac:dyDescent="0.25">
      <c r="A542" s="101" t="s">
        <v>444</v>
      </c>
      <c r="B542" s="100" t="s">
        <v>1305</v>
      </c>
      <c r="C542" s="100" t="s">
        <v>455</v>
      </c>
      <c r="D542" s="100" t="s">
        <v>443</v>
      </c>
      <c r="E542" s="100"/>
      <c r="F542" s="99">
        <v>2391617.87</v>
      </c>
      <c r="G542" s="99">
        <v>457500</v>
      </c>
      <c r="H542" s="98">
        <v>457500</v>
      </c>
    </row>
    <row r="543" spans="1:8" outlineLevel="5" x14ac:dyDescent="0.25">
      <c r="A543" s="93" t="s">
        <v>495</v>
      </c>
      <c r="B543" s="92" t="s">
        <v>1305</v>
      </c>
      <c r="C543" s="92" t="s">
        <v>455</v>
      </c>
      <c r="D543" s="92" t="s">
        <v>494</v>
      </c>
      <c r="E543" s="92"/>
      <c r="F543" s="91">
        <v>2391617.87</v>
      </c>
      <c r="G543" s="91">
        <v>457500</v>
      </c>
      <c r="H543" s="90">
        <v>457500</v>
      </c>
    </row>
    <row r="544" spans="1:8" ht="63.75" outlineLevel="6" x14ac:dyDescent="0.25">
      <c r="A544" s="89" t="s">
        <v>493</v>
      </c>
      <c r="B544" s="88" t="s">
        <v>1305</v>
      </c>
      <c r="C544" s="88" t="s">
        <v>455</v>
      </c>
      <c r="D544" s="88" t="s">
        <v>492</v>
      </c>
      <c r="E544" s="88"/>
      <c r="F544" s="87">
        <v>305000</v>
      </c>
      <c r="G544" s="87">
        <v>457500</v>
      </c>
      <c r="H544" s="86">
        <v>457500</v>
      </c>
    </row>
    <row r="545" spans="1:8" outlineLevel="7" x14ac:dyDescent="0.25">
      <c r="A545" s="128" t="s">
        <v>431</v>
      </c>
      <c r="B545" s="127" t="s">
        <v>1305</v>
      </c>
      <c r="C545" s="127" t="s">
        <v>455</v>
      </c>
      <c r="D545" s="127" t="s">
        <v>492</v>
      </c>
      <c r="E545" s="127" t="s">
        <v>429</v>
      </c>
      <c r="F545" s="126">
        <v>305000</v>
      </c>
      <c r="G545" s="126">
        <v>457500</v>
      </c>
      <c r="H545" s="125">
        <v>457500</v>
      </c>
    </row>
    <row r="546" spans="1:8" ht="76.5" outlineLevel="6" x14ac:dyDescent="0.25">
      <c r="A546" s="89" t="s">
        <v>302</v>
      </c>
      <c r="B546" s="88" t="s">
        <v>1305</v>
      </c>
      <c r="C546" s="88" t="s">
        <v>455</v>
      </c>
      <c r="D546" s="88" t="s">
        <v>491</v>
      </c>
      <c r="E546" s="88"/>
      <c r="F546" s="87">
        <v>910100</v>
      </c>
      <c r="G546" s="87">
        <v>0</v>
      </c>
      <c r="H546" s="86">
        <v>0</v>
      </c>
    </row>
    <row r="547" spans="1:8" outlineLevel="7" x14ac:dyDescent="0.25">
      <c r="A547" s="128" t="s">
        <v>431</v>
      </c>
      <c r="B547" s="127" t="s">
        <v>1305</v>
      </c>
      <c r="C547" s="127" t="s">
        <v>455</v>
      </c>
      <c r="D547" s="127" t="s">
        <v>491</v>
      </c>
      <c r="E547" s="127" t="s">
        <v>429</v>
      </c>
      <c r="F547" s="126">
        <v>910100</v>
      </c>
      <c r="G547" s="126">
        <v>0</v>
      </c>
      <c r="H547" s="125">
        <v>0</v>
      </c>
    </row>
    <row r="548" spans="1:8" ht="25.5" outlineLevel="6" x14ac:dyDescent="0.25">
      <c r="A548" s="89" t="s">
        <v>490</v>
      </c>
      <c r="B548" s="88" t="s">
        <v>1305</v>
      </c>
      <c r="C548" s="88" t="s">
        <v>455</v>
      </c>
      <c r="D548" s="88" t="s">
        <v>489</v>
      </c>
      <c r="E548" s="88"/>
      <c r="F548" s="87">
        <v>1176517.8700000001</v>
      </c>
      <c r="G548" s="87">
        <v>0</v>
      </c>
      <c r="H548" s="86">
        <v>0</v>
      </c>
    </row>
    <row r="549" spans="1:8" outlineLevel="7" x14ac:dyDescent="0.25">
      <c r="A549" s="128" t="s">
        <v>431</v>
      </c>
      <c r="B549" s="127" t="s">
        <v>1305</v>
      </c>
      <c r="C549" s="127" t="s">
        <v>455</v>
      </c>
      <c r="D549" s="127" t="s">
        <v>489</v>
      </c>
      <c r="E549" s="127" t="s">
        <v>429</v>
      </c>
      <c r="F549" s="126">
        <v>1176517.8700000001</v>
      </c>
      <c r="G549" s="126">
        <v>0</v>
      </c>
      <c r="H549" s="125">
        <v>0</v>
      </c>
    </row>
    <row r="550" spans="1:8" ht="25.5" outlineLevel="3" x14ac:dyDescent="0.25">
      <c r="A550" s="101" t="s">
        <v>340</v>
      </c>
      <c r="B550" s="100" t="s">
        <v>1305</v>
      </c>
      <c r="C550" s="100" t="s">
        <v>455</v>
      </c>
      <c r="D550" s="100" t="s">
        <v>339</v>
      </c>
      <c r="E550" s="100"/>
      <c r="F550" s="99">
        <v>83778437.930000007</v>
      </c>
      <c r="G550" s="99">
        <v>85118737.930000007</v>
      </c>
      <c r="H550" s="98">
        <v>86609537.930000007</v>
      </c>
    </row>
    <row r="551" spans="1:8" ht="25.5" outlineLevel="4" x14ac:dyDescent="0.25">
      <c r="A551" s="97" t="s">
        <v>338</v>
      </c>
      <c r="B551" s="96" t="s">
        <v>1305</v>
      </c>
      <c r="C551" s="96" t="s">
        <v>455</v>
      </c>
      <c r="D551" s="96" t="s">
        <v>337</v>
      </c>
      <c r="E551" s="96"/>
      <c r="F551" s="95">
        <v>83778437.930000007</v>
      </c>
      <c r="G551" s="95">
        <v>85118737.930000007</v>
      </c>
      <c r="H551" s="94">
        <v>86609537.930000007</v>
      </c>
    </row>
    <row r="552" spans="1:8" outlineLevel="5" x14ac:dyDescent="0.25">
      <c r="A552" s="93" t="s">
        <v>336</v>
      </c>
      <c r="B552" s="92" t="s">
        <v>1305</v>
      </c>
      <c r="C552" s="92" t="s">
        <v>455</v>
      </c>
      <c r="D552" s="92" t="s">
        <v>335</v>
      </c>
      <c r="E552" s="92"/>
      <c r="F552" s="91">
        <v>83778437.930000007</v>
      </c>
      <c r="G552" s="91">
        <v>85118737.930000007</v>
      </c>
      <c r="H552" s="90">
        <v>86609537.930000007</v>
      </c>
    </row>
    <row r="553" spans="1:8" ht="38.25" outlineLevel="6" x14ac:dyDescent="0.25">
      <c r="A553" s="89" t="s">
        <v>478</v>
      </c>
      <c r="B553" s="88" t="s">
        <v>1305</v>
      </c>
      <c r="C553" s="88" t="s">
        <v>455</v>
      </c>
      <c r="D553" s="88" t="s">
        <v>477</v>
      </c>
      <c r="E553" s="88"/>
      <c r="F553" s="87">
        <v>1746700</v>
      </c>
      <c r="G553" s="87">
        <v>1572000</v>
      </c>
      <c r="H553" s="86">
        <v>1572000</v>
      </c>
    </row>
    <row r="554" spans="1:8" outlineLevel="7" x14ac:dyDescent="0.25">
      <c r="A554" s="128" t="s">
        <v>431</v>
      </c>
      <c r="B554" s="127" t="s">
        <v>1305</v>
      </c>
      <c r="C554" s="127" t="s">
        <v>455</v>
      </c>
      <c r="D554" s="127" t="s">
        <v>477</v>
      </c>
      <c r="E554" s="127" t="s">
        <v>429</v>
      </c>
      <c r="F554" s="126">
        <v>1746700</v>
      </c>
      <c r="G554" s="126">
        <v>1572000</v>
      </c>
      <c r="H554" s="125">
        <v>1572000</v>
      </c>
    </row>
    <row r="555" spans="1:8" ht="38.25" outlineLevel="6" x14ac:dyDescent="0.25">
      <c r="A555" s="89" t="s">
        <v>476</v>
      </c>
      <c r="B555" s="88" t="s">
        <v>1305</v>
      </c>
      <c r="C555" s="88" t="s">
        <v>455</v>
      </c>
      <c r="D555" s="88" t="s">
        <v>475</v>
      </c>
      <c r="E555" s="88"/>
      <c r="F555" s="87">
        <v>2844137.93</v>
      </c>
      <c r="G555" s="87">
        <v>2844137.93</v>
      </c>
      <c r="H555" s="86">
        <v>2844137.93</v>
      </c>
    </row>
    <row r="556" spans="1:8" outlineLevel="7" x14ac:dyDescent="0.25">
      <c r="A556" s="128" t="s">
        <v>431</v>
      </c>
      <c r="B556" s="127" t="s">
        <v>1305</v>
      </c>
      <c r="C556" s="127" t="s">
        <v>455</v>
      </c>
      <c r="D556" s="127" t="s">
        <v>475</v>
      </c>
      <c r="E556" s="127" t="s">
        <v>429</v>
      </c>
      <c r="F556" s="126">
        <v>2844137.93</v>
      </c>
      <c r="G556" s="126">
        <v>2844137.93</v>
      </c>
      <c r="H556" s="125">
        <v>2844137.93</v>
      </c>
    </row>
    <row r="557" spans="1:8" ht="25.5" outlineLevel="6" x14ac:dyDescent="0.25">
      <c r="A557" s="89" t="s">
        <v>474</v>
      </c>
      <c r="B557" s="88" t="s">
        <v>1305</v>
      </c>
      <c r="C557" s="88" t="s">
        <v>455</v>
      </c>
      <c r="D557" s="88" t="s">
        <v>473</v>
      </c>
      <c r="E557" s="88"/>
      <c r="F557" s="87">
        <v>78940700</v>
      </c>
      <c r="G557" s="87">
        <v>80455700</v>
      </c>
      <c r="H557" s="86">
        <v>81946500</v>
      </c>
    </row>
    <row r="558" spans="1:8" outlineLevel="7" x14ac:dyDescent="0.25">
      <c r="A558" s="128" t="s">
        <v>431</v>
      </c>
      <c r="B558" s="127" t="s">
        <v>1305</v>
      </c>
      <c r="C558" s="127" t="s">
        <v>455</v>
      </c>
      <c r="D558" s="127" t="s">
        <v>473</v>
      </c>
      <c r="E558" s="127" t="s">
        <v>429</v>
      </c>
      <c r="F558" s="126">
        <v>78940700</v>
      </c>
      <c r="G558" s="126">
        <v>80455700</v>
      </c>
      <c r="H558" s="125">
        <v>81946500</v>
      </c>
    </row>
    <row r="559" spans="1:8" ht="38.25" outlineLevel="6" x14ac:dyDescent="0.25">
      <c r="A559" s="89" t="s">
        <v>472</v>
      </c>
      <c r="B559" s="88" t="s">
        <v>1305</v>
      </c>
      <c r="C559" s="88" t="s">
        <v>455</v>
      </c>
      <c r="D559" s="88" t="s">
        <v>471</v>
      </c>
      <c r="E559" s="88"/>
      <c r="F559" s="87">
        <v>246900</v>
      </c>
      <c r="G559" s="87">
        <v>246900</v>
      </c>
      <c r="H559" s="86">
        <v>246900</v>
      </c>
    </row>
    <row r="560" spans="1:8" outlineLevel="7" x14ac:dyDescent="0.25">
      <c r="A560" s="128" t="s">
        <v>431</v>
      </c>
      <c r="B560" s="127" t="s">
        <v>1305</v>
      </c>
      <c r="C560" s="127" t="s">
        <v>455</v>
      </c>
      <c r="D560" s="127" t="s">
        <v>471</v>
      </c>
      <c r="E560" s="127" t="s">
        <v>429</v>
      </c>
      <c r="F560" s="126">
        <v>246900</v>
      </c>
      <c r="G560" s="126">
        <v>246900</v>
      </c>
      <c r="H560" s="125">
        <v>246900</v>
      </c>
    </row>
    <row r="561" spans="1:8" outlineLevel="2" x14ac:dyDescent="0.25">
      <c r="A561" s="105" t="s">
        <v>453</v>
      </c>
      <c r="B561" s="104" t="s">
        <v>1305</v>
      </c>
      <c r="C561" s="104" t="s">
        <v>410</v>
      </c>
      <c r="D561" s="104"/>
      <c r="E561" s="104"/>
      <c r="F561" s="103">
        <v>8983866.1999999993</v>
      </c>
      <c r="G561" s="103">
        <v>7285981.5999999996</v>
      </c>
      <c r="H561" s="102">
        <v>7285981.5999999996</v>
      </c>
    </row>
    <row r="562" spans="1:8" ht="25.5" outlineLevel="3" x14ac:dyDescent="0.25">
      <c r="A562" s="101" t="s">
        <v>452</v>
      </c>
      <c r="B562" s="100" t="s">
        <v>1305</v>
      </c>
      <c r="C562" s="100" t="s">
        <v>410</v>
      </c>
      <c r="D562" s="100" t="s">
        <v>451</v>
      </c>
      <c r="E562" s="100"/>
      <c r="F562" s="99">
        <v>4632889.5999999996</v>
      </c>
      <c r="G562" s="99">
        <v>4632889.5999999996</v>
      </c>
      <c r="H562" s="98">
        <v>4632889.5999999996</v>
      </c>
    </row>
    <row r="563" spans="1:8" outlineLevel="4" x14ac:dyDescent="0.25">
      <c r="A563" s="97" t="s">
        <v>450</v>
      </c>
      <c r="B563" s="96" t="s">
        <v>1305</v>
      </c>
      <c r="C563" s="96" t="s">
        <v>410</v>
      </c>
      <c r="D563" s="96" t="s">
        <v>449</v>
      </c>
      <c r="E563" s="96"/>
      <c r="F563" s="95">
        <v>4632889.5999999996</v>
      </c>
      <c r="G563" s="95">
        <v>4632889.5999999996</v>
      </c>
      <c r="H563" s="94">
        <v>4632889.5999999996</v>
      </c>
    </row>
    <row r="564" spans="1:8" outlineLevel="5" x14ac:dyDescent="0.25">
      <c r="A564" s="93" t="s">
        <v>448</v>
      </c>
      <c r="B564" s="92" t="s">
        <v>1305</v>
      </c>
      <c r="C564" s="92" t="s">
        <v>410</v>
      </c>
      <c r="D564" s="92" t="s">
        <v>447</v>
      </c>
      <c r="E564" s="92"/>
      <c r="F564" s="91">
        <v>4632889.5999999996</v>
      </c>
      <c r="G564" s="91">
        <v>4632889.5999999996</v>
      </c>
      <c r="H564" s="90">
        <v>4632889.5999999996</v>
      </c>
    </row>
    <row r="565" spans="1:8" ht="25.5" outlineLevel="6" x14ac:dyDescent="0.25">
      <c r="A565" s="89" t="s">
        <v>446</v>
      </c>
      <c r="B565" s="88" t="s">
        <v>1305</v>
      </c>
      <c r="C565" s="88" t="s">
        <v>410</v>
      </c>
      <c r="D565" s="88" t="s">
        <v>445</v>
      </c>
      <c r="E565" s="88"/>
      <c r="F565" s="87">
        <v>4632889.5999999996</v>
      </c>
      <c r="G565" s="87">
        <v>4632889.5999999996</v>
      </c>
      <c r="H565" s="86">
        <v>4632889.5999999996</v>
      </c>
    </row>
    <row r="566" spans="1:8" outlineLevel="7" x14ac:dyDescent="0.25">
      <c r="A566" s="128" t="s">
        <v>347</v>
      </c>
      <c r="B566" s="127" t="s">
        <v>1305</v>
      </c>
      <c r="C566" s="127" t="s">
        <v>410</v>
      </c>
      <c r="D566" s="127" t="s">
        <v>445</v>
      </c>
      <c r="E566" s="127" t="s">
        <v>344</v>
      </c>
      <c r="F566" s="126">
        <v>4632889.5999999996</v>
      </c>
      <c r="G566" s="126">
        <v>4632889.5999999996</v>
      </c>
      <c r="H566" s="125">
        <v>4632889.5999999996</v>
      </c>
    </row>
    <row r="567" spans="1:8" ht="25.5" outlineLevel="3" x14ac:dyDescent="0.25">
      <c r="A567" s="101" t="s">
        <v>444</v>
      </c>
      <c r="B567" s="100" t="s">
        <v>1305</v>
      </c>
      <c r="C567" s="100" t="s">
        <v>410</v>
      </c>
      <c r="D567" s="100" t="s">
        <v>443</v>
      </c>
      <c r="E567" s="100"/>
      <c r="F567" s="99">
        <v>3752469.6</v>
      </c>
      <c r="G567" s="99">
        <v>2099000</v>
      </c>
      <c r="H567" s="98">
        <v>2099000</v>
      </c>
    </row>
    <row r="568" spans="1:8" ht="25.5" outlineLevel="5" x14ac:dyDescent="0.25">
      <c r="A568" s="93" t="s">
        <v>442</v>
      </c>
      <c r="B568" s="92" t="s">
        <v>1305</v>
      </c>
      <c r="C568" s="92" t="s">
        <v>410</v>
      </c>
      <c r="D568" s="92" t="s">
        <v>441</v>
      </c>
      <c r="E568" s="92"/>
      <c r="F568" s="91">
        <v>3752469.6</v>
      </c>
      <c r="G568" s="91">
        <v>2099000</v>
      </c>
      <c r="H568" s="90">
        <v>2099000</v>
      </c>
    </row>
    <row r="569" spans="1:8" ht="25.5" outlineLevel="6" x14ac:dyDescent="0.25">
      <c r="A569" s="89" t="s">
        <v>438</v>
      </c>
      <c r="B569" s="88" t="s">
        <v>1305</v>
      </c>
      <c r="C569" s="88" t="s">
        <v>410</v>
      </c>
      <c r="D569" s="88" t="s">
        <v>437</v>
      </c>
      <c r="E569" s="88"/>
      <c r="F569" s="87">
        <v>2517469.6</v>
      </c>
      <c r="G569" s="87">
        <v>1064000</v>
      </c>
      <c r="H569" s="86">
        <v>1064000</v>
      </c>
    </row>
    <row r="570" spans="1:8" outlineLevel="7" x14ac:dyDescent="0.25">
      <c r="A570" s="128" t="s">
        <v>431</v>
      </c>
      <c r="B570" s="127" t="s">
        <v>1305</v>
      </c>
      <c r="C570" s="127" t="s">
        <v>410</v>
      </c>
      <c r="D570" s="127" t="s">
        <v>437</v>
      </c>
      <c r="E570" s="127" t="s">
        <v>429</v>
      </c>
      <c r="F570" s="126">
        <v>2517469.6</v>
      </c>
      <c r="G570" s="126">
        <v>1064000</v>
      </c>
      <c r="H570" s="125">
        <v>1064000</v>
      </c>
    </row>
    <row r="571" spans="1:8" outlineLevel="6" x14ac:dyDescent="0.25">
      <c r="A571" s="89" t="s">
        <v>434</v>
      </c>
      <c r="B571" s="88" t="s">
        <v>1305</v>
      </c>
      <c r="C571" s="88" t="s">
        <v>410</v>
      </c>
      <c r="D571" s="88" t="s">
        <v>433</v>
      </c>
      <c r="E571" s="88"/>
      <c r="F571" s="87">
        <v>1035000</v>
      </c>
      <c r="G571" s="87">
        <v>1035000</v>
      </c>
      <c r="H571" s="86">
        <v>1035000</v>
      </c>
    </row>
    <row r="572" spans="1:8" outlineLevel="7" x14ac:dyDescent="0.25">
      <c r="A572" s="128" t="s">
        <v>431</v>
      </c>
      <c r="B572" s="127" t="s">
        <v>1305</v>
      </c>
      <c r="C572" s="127" t="s">
        <v>410</v>
      </c>
      <c r="D572" s="127" t="s">
        <v>433</v>
      </c>
      <c r="E572" s="127" t="s">
        <v>429</v>
      </c>
      <c r="F572" s="126">
        <v>1035000</v>
      </c>
      <c r="G572" s="126">
        <v>1035000</v>
      </c>
      <c r="H572" s="125">
        <v>1035000</v>
      </c>
    </row>
    <row r="573" spans="1:8" ht="51" outlineLevel="6" x14ac:dyDescent="0.25">
      <c r="A573" s="89" t="s">
        <v>432</v>
      </c>
      <c r="B573" s="88" t="s">
        <v>1305</v>
      </c>
      <c r="C573" s="88" t="s">
        <v>410</v>
      </c>
      <c r="D573" s="88" t="s">
        <v>430</v>
      </c>
      <c r="E573" s="88"/>
      <c r="F573" s="87">
        <v>200000</v>
      </c>
      <c r="G573" s="87">
        <v>0</v>
      </c>
      <c r="H573" s="86">
        <v>0</v>
      </c>
    </row>
    <row r="574" spans="1:8" outlineLevel="7" x14ac:dyDescent="0.25">
      <c r="A574" s="128" t="s">
        <v>431</v>
      </c>
      <c r="B574" s="127" t="s">
        <v>1305</v>
      </c>
      <c r="C574" s="127" t="s">
        <v>410</v>
      </c>
      <c r="D574" s="127" t="s">
        <v>430</v>
      </c>
      <c r="E574" s="127" t="s">
        <v>429</v>
      </c>
      <c r="F574" s="126">
        <v>200000</v>
      </c>
      <c r="G574" s="126">
        <v>0</v>
      </c>
      <c r="H574" s="125">
        <v>0</v>
      </c>
    </row>
    <row r="575" spans="1:8" ht="25.5" outlineLevel="3" x14ac:dyDescent="0.25">
      <c r="A575" s="101" t="s">
        <v>428</v>
      </c>
      <c r="B575" s="100" t="s">
        <v>1305</v>
      </c>
      <c r="C575" s="100" t="s">
        <v>410</v>
      </c>
      <c r="D575" s="100" t="s">
        <v>427</v>
      </c>
      <c r="E575" s="100"/>
      <c r="F575" s="99">
        <v>598507</v>
      </c>
      <c r="G575" s="99">
        <v>554092</v>
      </c>
      <c r="H575" s="98">
        <v>554092</v>
      </c>
    </row>
    <row r="576" spans="1:8" ht="25.5" outlineLevel="4" x14ac:dyDescent="0.25">
      <c r="A576" s="97" t="s">
        <v>426</v>
      </c>
      <c r="B576" s="96" t="s">
        <v>1305</v>
      </c>
      <c r="C576" s="96" t="s">
        <v>410</v>
      </c>
      <c r="D576" s="96" t="s">
        <v>425</v>
      </c>
      <c r="E576" s="96"/>
      <c r="F576" s="95">
        <v>598507</v>
      </c>
      <c r="G576" s="95">
        <v>554092</v>
      </c>
      <c r="H576" s="94">
        <v>554092</v>
      </c>
    </row>
    <row r="577" spans="1:8" ht="25.5" outlineLevel="5" x14ac:dyDescent="0.25">
      <c r="A577" s="93" t="s">
        <v>424</v>
      </c>
      <c r="B577" s="92" t="s">
        <v>1305</v>
      </c>
      <c r="C577" s="92" t="s">
        <v>410</v>
      </c>
      <c r="D577" s="92" t="s">
        <v>423</v>
      </c>
      <c r="E577" s="92"/>
      <c r="F577" s="91">
        <v>598507</v>
      </c>
      <c r="G577" s="91">
        <v>554092</v>
      </c>
      <c r="H577" s="90">
        <v>554092</v>
      </c>
    </row>
    <row r="578" spans="1:8" ht="76.5" outlineLevel="6" x14ac:dyDescent="0.25">
      <c r="A578" s="89" t="s">
        <v>422</v>
      </c>
      <c r="B578" s="88" t="s">
        <v>1305</v>
      </c>
      <c r="C578" s="88" t="s">
        <v>410</v>
      </c>
      <c r="D578" s="88" t="s">
        <v>421</v>
      </c>
      <c r="E578" s="88"/>
      <c r="F578" s="87">
        <v>526497</v>
      </c>
      <c r="G578" s="87">
        <v>482082</v>
      </c>
      <c r="H578" s="86">
        <v>482082</v>
      </c>
    </row>
    <row r="579" spans="1:8" outlineLevel="7" x14ac:dyDescent="0.25">
      <c r="A579" s="128" t="s">
        <v>333</v>
      </c>
      <c r="B579" s="127" t="s">
        <v>1305</v>
      </c>
      <c r="C579" s="127" t="s">
        <v>410</v>
      </c>
      <c r="D579" s="127" t="s">
        <v>421</v>
      </c>
      <c r="E579" s="127" t="s">
        <v>330</v>
      </c>
      <c r="F579" s="126">
        <v>526497</v>
      </c>
      <c r="G579" s="126">
        <v>482082</v>
      </c>
      <c r="H579" s="125">
        <v>482082</v>
      </c>
    </row>
    <row r="580" spans="1:8" ht="89.25" outlineLevel="6" x14ac:dyDescent="0.25">
      <c r="A580" s="89" t="s">
        <v>420</v>
      </c>
      <c r="B580" s="88" t="s">
        <v>1305</v>
      </c>
      <c r="C580" s="88" t="s">
        <v>410</v>
      </c>
      <c r="D580" s="88" t="s">
        <v>419</v>
      </c>
      <c r="E580" s="88"/>
      <c r="F580" s="87">
        <v>72010</v>
      </c>
      <c r="G580" s="87">
        <v>72010</v>
      </c>
      <c r="H580" s="86">
        <v>72010</v>
      </c>
    </row>
    <row r="581" spans="1:8" outlineLevel="7" x14ac:dyDescent="0.25">
      <c r="A581" s="128" t="s">
        <v>333</v>
      </c>
      <c r="B581" s="127" t="s">
        <v>1305</v>
      </c>
      <c r="C581" s="127" t="s">
        <v>410</v>
      </c>
      <c r="D581" s="127" t="s">
        <v>419</v>
      </c>
      <c r="E581" s="127" t="s">
        <v>330</v>
      </c>
      <c r="F581" s="126">
        <v>72010</v>
      </c>
      <c r="G581" s="126">
        <v>72010</v>
      </c>
      <c r="H581" s="125">
        <v>72010</v>
      </c>
    </row>
    <row r="582" spans="1:8" outlineLevel="1" x14ac:dyDescent="0.25">
      <c r="A582" s="109" t="s">
        <v>343</v>
      </c>
      <c r="B582" s="108" t="s">
        <v>1305</v>
      </c>
      <c r="C582" s="108" t="s">
        <v>342</v>
      </c>
      <c r="D582" s="108"/>
      <c r="E582" s="108"/>
      <c r="F582" s="107">
        <v>3212588.69</v>
      </c>
      <c r="G582" s="107">
        <v>2400000</v>
      </c>
      <c r="H582" s="106">
        <v>2400000</v>
      </c>
    </row>
    <row r="583" spans="1:8" outlineLevel="2" x14ac:dyDescent="0.25">
      <c r="A583" s="105" t="s">
        <v>341</v>
      </c>
      <c r="B583" s="104" t="s">
        <v>1305</v>
      </c>
      <c r="C583" s="104" t="s">
        <v>332</v>
      </c>
      <c r="D583" s="104"/>
      <c r="E583" s="104"/>
      <c r="F583" s="103">
        <v>3212588.69</v>
      </c>
      <c r="G583" s="103">
        <v>2400000</v>
      </c>
      <c r="H583" s="102">
        <v>2400000</v>
      </c>
    </row>
    <row r="584" spans="1:8" ht="25.5" outlineLevel="3" x14ac:dyDescent="0.25">
      <c r="A584" s="101" t="s">
        <v>340</v>
      </c>
      <c r="B584" s="100" t="s">
        <v>1305</v>
      </c>
      <c r="C584" s="100" t="s">
        <v>332</v>
      </c>
      <c r="D584" s="100" t="s">
        <v>339</v>
      </c>
      <c r="E584" s="100"/>
      <c r="F584" s="99">
        <v>3212588.69</v>
      </c>
      <c r="G584" s="99">
        <v>2400000</v>
      </c>
      <c r="H584" s="98">
        <v>2400000</v>
      </c>
    </row>
    <row r="585" spans="1:8" ht="25.5" outlineLevel="4" x14ac:dyDescent="0.25">
      <c r="A585" s="97" t="s">
        <v>338</v>
      </c>
      <c r="B585" s="96" t="s">
        <v>1305</v>
      </c>
      <c r="C585" s="96" t="s">
        <v>332</v>
      </c>
      <c r="D585" s="96" t="s">
        <v>337</v>
      </c>
      <c r="E585" s="96"/>
      <c r="F585" s="95">
        <v>3212588.69</v>
      </c>
      <c r="G585" s="95">
        <v>2400000</v>
      </c>
      <c r="H585" s="94">
        <v>2400000</v>
      </c>
    </row>
    <row r="586" spans="1:8" outlineLevel="5" x14ac:dyDescent="0.25">
      <c r="A586" s="93" t="s">
        <v>336</v>
      </c>
      <c r="B586" s="92" t="s">
        <v>1305</v>
      </c>
      <c r="C586" s="92" t="s">
        <v>332</v>
      </c>
      <c r="D586" s="92" t="s">
        <v>335</v>
      </c>
      <c r="E586" s="92"/>
      <c r="F586" s="91">
        <v>3212588.69</v>
      </c>
      <c r="G586" s="91">
        <v>2400000</v>
      </c>
      <c r="H586" s="90">
        <v>2400000</v>
      </c>
    </row>
    <row r="587" spans="1:8" ht="51" outlineLevel="6" x14ac:dyDescent="0.25">
      <c r="A587" s="89" t="s">
        <v>334</v>
      </c>
      <c r="B587" s="88" t="s">
        <v>1305</v>
      </c>
      <c r="C587" s="88" t="s">
        <v>332</v>
      </c>
      <c r="D587" s="88" t="s">
        <v>331</v>
      </c>
      <c r="E587" s="88"/>
      <c r="F587" s="87">
        <v>3212588.69</v>
      </c>
      <c r="G587" s="87">
        <v>2400000</v>
      </c>
      <c r="H587" s="86">
        <v>2400000</v>
      </c>
    </row>
    <row r="588" spans="1:8" outlineLevel="7" x14ac:dyDescent="0.25">
      <c r="A588" s="128" t="s">
        <v>333</v>
      </c>
      <c r="B588" s="127" t="s">
        <v>1305</v>
      </c>
      <c r="C588" s="127" t="s">
        <v>332</v>
      </c>
      <c r="D588" s="127" t="s">
        <v>331</v>
      </c>
      <c r="E588" s="127" t="s">
        <v>330</v>
      </c>
      <c r="F588" s="126">
        <v>3212588.69</v>
      </c>
      <c r="G588" s="126">
        <v>2400000</v>
      </c>
      <c r="H588" s="125">
        <v>2400000</v>
      </c>
    </row>
    <row r="589" spans="1:8" ht="30.75" thickBot="1" x14ac:dyDescent="0.3">
      <c r="A589" s="113" t="s">
        <v>1304</v>
      </c>
      <c r="B589" s="112" t="s">
        <v>1303</v>
      </c>
      <c r="C589" s="112"/>
      <c r="D589" s="112"/>
      <c r="E589" s="112"/>
      <c r="F589" s="111">
        <v>56108984.270000003</v>
      </c>
      <c r="G589" s="111">
        <v>133228781.31</v>
      </c>
      <c r="H589" s="110">
        <v>168675060.59999999</v>
      </c>
    </row>
    <row r="590" spans="1:8" outlineLevel="1" x14ac:dyDescent="0.25">
      <c r="A590" s="109" t="s">
        <v>1276</v>
      </c>
      <c r="B590" s="108" t="s">
        <v>1303</v>
      </c>
      <c r="C590" s="108" t="s">
        <v>1275</v>
      </c>
      <c r="D590" s="108"/>
      <c r="E590" s="108"/>
      <c r="F590" s="107">
        <v>4626406.99</v>
      </c>
      <c r="G590" s="107">
        <v>20023625.649999999</v>
      </c>
      <c r="H590" s="106">
        <v>9308963.1899999995</v>
      </c>
    </row>
    <row r="591" spans="1:8" outlineLevel="2" x14ac:dyDescent="0.25">
      <c r="A591" s="105" t="s">
        <v>1231</v>
      </c>
      <c r="B591" s="104" t="s">
        <v>1303</v>
      </c>
      <c r="C591" s="104" t="s">
        <v>1148</v>
      </c>
      <c r="D591" s="104"/>
      <c r="E591" s="104"/>
      <c r="F591" s="103">
        <v>4626406.99</v>
      </c>
      <c r="G591" s="103">
        <v>20023625.649999999</v>
      </c>
      <c r="H591" s="102">
        <v>9308963.1899999995</v>
      </c>
    </row>
    <row r="592" spans="1:8" ht="25.5" outlineLevel="3" x14ac:dyDescent="0.25">
      <c r="A592" s="101" t="s">
        <v>1157</v>
      </c>
      <c r="B592" s="100" t="s">
        <v>1303</v>
      </c>
      <c r="C592" s="100" t="s">
        <v>1148</v>
      </c>
      <c r="D592" s="100" t="s">
        <v>1156</v>
      </c>
      <c r="E592" s="100"/>
      <c r="F592" s="99">
        <v>4626406.99</v>
      </c>
      <c r="G592" s="99">
        <v>20023625.649999999</v>
      </c>
      <c r="H592" s="98">
        <v>9308963.1899999995</v>
      </c>
    </row>
    <row r="593" spans="1:8" ht="38.25" outlineLevel="6" x14ac:dyDescent="0.25">
      <c r="A593" s="89" t="s">
        <v>1155</v>
      </c>
      <c r="B593" s="88" t="s">
        <v>1303</v>
      </c>
      <c r="C593" s="88" t="s">
        <v>1148</v>
      </c>
      <c r="D593" s="88" t="s">
        <v>1154</v>
      </c>
      <c r="E593" s="88"/>
      <c r="F593" s="87">
        <v>2700025.33</v>
      </c>
      <c r="G593" s="87">
        <v>15000000</v>
      </c>
      <c r="H593" s="86">
        <v>0</v>
      </c>
    </row>
    <row r="594" spans="1:8" outlineLevel="7" x14ac:dyDescent="0.25">
      <c r="A594" s="128" t="s">
        <v>333</v>
      </c>
      <c r="B594" s="127" t="s">
        <v>1303</v>
      </c>
      <c r="C594" s="127" t="s">
        <v>1148</v>
      </c>
      <c r="D594" s="127" t="s">
        <v>1154</v>
      </c>
      <c r="E594" s="127" t="s">
        <v>330</v>
      </c>
      <c r="F594" s="126">
        <v>2700025.33</v>
      </c>
      <c r="G594" s="126">
        <v>15000000</v>
      </c>
      <c r="H594" s="125">
        <v>0</v>
      </c>
    </row>
    <row r="595" spans="1:8" ht="25.5" outlineLevel="6" x14ac:dyDescent="0.25">
      <c r="A595" s="89" t="s">
        <v>1153</v>
      </c>
      <c r="B595" s="88" t="s">
        <v>1303</v>
      </c>
      <c r="C595" s="88" t="s">
        <v>1148</v>
      </c>
      <c r="D595" s="88" t="s">
        <v>1152</v>
      </c>
      <c r="E595" s="88"/>
      <c r="F595" s="87">
        <v>1592667.35</v>
      </c>
      <c r="G595" s="87">
        <v>3523625.65</v>
      </c>
      <c r="H595" s="86">
        <v>7808963.1900000004</v>
      </c>
    </row>
    <row r="596" spans="1:8" outlineLevel="7" x14ac:dyDescent="0.25">
      <c r="A596" s="128" t="s">
        <v>333</v>
      </c>
      <c r="B596" s="127" t="s">
        <v>1303</v>
      </c>
      <c r="C596" s="127" t="s">
        <v>1148</v>
      </c>
      <c r="D596" s="127" t="s">
        <v>1152</v>
      </c>
      <c r="E596" s="127" t="s">
        <v>330</v>
      </c>
      <c r="F596" s="126">
        <v>1592667.35</v>
      </c>
      <c r="G596" s="126">
        <v>3523625.65</v>
      </c>
      <c r="H596" s="125">
        <v>7808963.1900000004</v>
      </c>
    </row>
    <row r="597" spans="1:8" ht="38.25" outlineLevel="6" x14ac:dyDescent="0.25">
      <c r="A597" s="89" t="s">
        <v>1151</v>
      </c>
      <c r="B597" s="88" t="s">
        <v>1303</v>
      </c>
      <c r="C597" s="88" t="s">
        <v>1148</v>
      </c>
      <c r="D597" s="88" t="s">
        <v>1150</v>
      </c>
      <c r="E597" s="88"/>
      <c r="F597" s="87">
        <v>333714.31</v>
      </c>
      <c r="G597" s="87">
        <v>1500000</v>
      </c>
      <c r="H597" s="86">
        <v>1500000</v>
      </c>
    </row>
    <row r="598" spans="1:8" outlineLevel="7" x14ac:dyDescent="0.25">
      <c r="A598" s="128" t="s">
        <v>333</v>
      </c>
      <c r="B598" s="127" t="s">
        <v>1303</v>
      </c>
      <c r="C598" s="127" t="s">
        <v>1148</v>
      </c>
      <c r="D598" s="127" t="s">
        <v>1150</v>
      </c>
      <c r="E598" s="127" t="s">
        <v>330</v>
      </c>
      <c r="F598" s="126">
        <v>333714.31</v>
      </c>
      <c r="G598" s="126">
        <v>1500000</v>
      </c>
      <c r="H598" s="125">
        <v>1500000</v>
      </c>
    </row>
    <row r="599" spans="1:8" outlineLevel="1" x14ac:dyDescent="0.25">
      <c r="A599" s="109" t="s">
        <v>329</v>
      </c>
      <c r="B599" s="108" t="s">
        <v>1303</v>
      </c>
      <c r="C599" s="108" t="s">
        <v>328</v>
      </c>
      <c r="D599" s="108"/>
      <c r="E599" s="108"/>
      <c r="F599" s="107">
        <v>51482577.280000001</v>
      </c>
      <c r="G599" s="107">
        <v>113205155.66</v>
      </c>
      <c r="H599" s="106">
        <v>159366097.41</v>
      </c>
    </row>
    <row r="600" spans="1:8" outlineLevel="2" x14ac:dyDescent="0.25">
      <c r="A600" s="105" t="s">
        <v>327</v>
      </c>
      <c r="B600" s="104" t="s">
        <v>1303</v>
      </c>
      <c r="C600" s="104" t="s">
        <v>316</v>
      </c>
      <c r="D600" s="104"/>
      <c r="E600" s="104"/>
      <c r="F600" s="103">
        <v>51482577.280000001</v>
      </c>
      <c r="G600" s="103">
        <v>113205155.66</v>
      </c>
      <c r="H600" s="102">
        <v>159366097.41</v>
      </c>
    </row>
    <row r="601" spans="1:8" ht="25.5" outlineLevel="3" x14ac:dyDescent="0.25">
      <c r="A601" s="101" t="s">
        <v>326</v>
      </c>
      <c r="B601" s="100" t="s">
        <v>1303</v>
      </c>
      <c r="C601" s="100" t="s">
        <v>316</v>
      </c>
      <c r="D601" s="100" t="s">
        <v>325</v>
      </c>
      <c r="E601" s="100"/>
      <c r="F601" s="99">
        <v>51482577.280000001</v>
      </c>
      <c r="G601" s="99">
        <v>113205155.66</v>
      </c>
      <c r="H601" s="98">
        <v>159366097.41</v>
      </c>
    </row>
    <row r="602" spans="1:8" ht="25.5" outlineLevel="4" x14ac:dyDescent="0.25">
      <c r="A602" s="97" t="s">
        <v>324</v>
      </c>
      <c r="B602" s="96" t="s">
        <v>1303</v>
      </c>
      <c r="C602" s="96" t="s">
        <v>316</v>
      </c>
      <c r="D602" s="96" t="s">
        <v>323</v>
      </c>
      <c r="E602" s="96"/>
      <c r="F602" s="95">
        <v>51482577.280000001</v>
      </c>
      <c r="G602" s="95">
        <v>113205155.66</v>
      </c>
      <c r="H602" s="94">
        <v>159366097.41</v>
      </c>
    </row>
    <row r="603" spans="1:8" outlineLevel="5" x14ac:dyDescent="0.25">
      <c r="A603" s="93" t="s">
        <v>322</v>
      </c>
      <c r="B603" s="92" t="s">
        <v>1303</v>
      </c>
      <c r="C603" s="92" t="s">
        <v>316</v>
      </c>
      <c r="D603" s="92" t="s">
        <v>321</v>
      </c>
      <c r="E603" s="92"/>
      <c r="F603" s="91">
        <v>51482577.280000001</v>
      </c>
      <c r="G603" s="91">
        <v>113205155.66</v>
      </c>
      <c r="H603" s="90">
        <v>159366097.41</v>
      </c>
    </row>
    <row r="604" spans="1:8" outlineLevel="6" x14ac:dyDescent="0.25">
      <c r="A604" s="89" t="s">
        <v>320</v>
      </c>
      <c r="B604" s="88" t="s">
        <v>1303</v>
      </c>
      <c r="C604" s="88" t="s">
        <v>316</v>
      </c>
      <c r="D604" s="88" t="s">
        <v>319</v>
      </c>
      <c r="E604" s="88"/>
      <c r="F604" s="87">
        <v>51341808.43</v>
      </c>
      <c r="G604" s="87">
        <v>112933840.90000001</v>
      </c>
      <c r="H604" s="86">
        <v>159133552.81999999</v>
      </c>
    </row>
    <row r="605" spans="1:8" outlineLevel="7" x14ac:dyDescent="0.25">
      <c r="A605" s="128" t="s">
        <v>317</v>
      </c>
      <c r="B605" s="127" t="s">
        <v>1303</v>
      </c>
      <c r="C605" s="127" t="s">
        <v>316</v>
      </c>
      <c r="D605" s="127" t="s">
        <v>319</v>
      </c>
      <c r="E605" s="127" t="s">
        <v>314</v>
      </c>
      <c r="F605" s="126">
        <v>51341808.43</v>
      </c>
      <c r="G605" s="126">
        <v>112933840.90000001</v>
      </c>
      <c r="H605" s="125">
        <v>159133552.81999999</v>
      </c>
    </row>
    <row r="606" spans="1:8" outlineLevel="6" x14ac:dyDescent="0.25">
      <c r="A606" s="89" t="s">
        <v>318</v>
      </c>
      <c r="B606" s="88" t="s">
        <v>1303</v>
      </c>
      <c r="C606" s="88" t="s">
        <v>316</v>
      </c>
      <c r="D606" s="88" t="s">
        <v>315</v>
      </c>
      <c r="E606" s="88"/>
      <c r="F606" s="87">
        <v>140768.85</v>
      </c>
      <c r="G606" s="87">
        <v>271314.76</v>
      </c>
      <c r="H606" s="86">
        <v>232544.59</v>
      </c>
    </row>
    <row r="607" spans="1:8" outlineLevel="7" x14ac:dyDescent="0.25">
      <c r="A607" s="128" t="s">
        <v>317</v>
      </c>
      <c r="B607" s="127" t="s">
        <v>1303</v>
      </c>
      <c r="C607" s="127" t="s">
        <v>316</v>
      </c>
      <c r="D607" s="127" t="s">
        <v>315</v>
      </c>
      <c r="E607" s="127" t="s">
        <v>314</v>
      </c>
      <c r="F607" s="126">
        <v>140768.85</v>
      </c>
      <c r="G607" s="126">
        <v>271314.76</v>
      </c>
      <c r="H607" s="125">
        <v>232544.59</v>
      </c>
    </row>
    <row r="608" spans="1:8" ht="30.75" thickBot="1" x14ac:dyDescent="0.3">
      <c r="A608" s="113" t="s">
        <v>1302</v>
      </c>
      <c r="B608" s="112" t="s">
        <v>1301</v>
      </c>
      <c r="C608" s="112"/>
      <c r="D608" s="112"/>
      <c r="E608" s="112"/>
      <c r="F608" s="111">
        <v>12716640.140000001</v>
      </c>
      <c r="G608" s="111">
        <v>10683957.800000001</v>
      </c>
      <c r="H608" s="110">
        <v>11286048.800000001</v>
      </c>
    </row>
    <row r="609" spans="1:8" outlineLevel="1" x14ac:dyDescent="0.25">
      <c r="A609" s="109" t="s">
        <v>1276</v>
      </c>
      <c r="B609" s="108" t="s">
        <v>1301</v>
      </c>
      <c r="C609" s="108" t="s">
        <v>1275</v>
      </c>
      <c r="D609" s="108"/>
      <c r="E609" s="108"/>
      <c r="F609" s="107">
        <v>12663140.140000001</v>
      </c>
      <c r="G609" s="107">
        <v>10683957.800000001</v>
      </c>
      <c r="H609" s="106">
        <v>11286048.800000001</v>
      </c>
    </row>
    <row r="610" spans="1:8" ht="25.5" outlineLevel="2" x14ac:dyDescent="0.25">
      <c r="A610" s="105" t="s">
        <v>1250</v>
      </c>
      <c r="B610" s="104" t="s">
        <v>1301</v>
      </c>
      <c r="C610" s="104" t="s">
        <v>1243</v>
      </c>
      <c r="D610" s="104"/>
      <c r="E610" s="104"/>
      <c r="F610" s="103">
        <v>12560020.140000001</v>
      </c>
      <c r="G610" s="103">
        <v>10658957.800000001</v>
      </c>
      <c r="H610" s="102">
        <v>11261048.800000001</v>
      </c>
    </row>
    <row r="611" spans="1:8" ht="25.5" outlineLevel="3" x14ac:dyDescent="0.25">
      <c r="A611" s="101" t="s">
        <v>679</v>
      </c>
      <c r="B611" s="100" t="s">
        <v>1301</v>
      </c>
      <c r="C611" s="100" t="s">
        <v>1243</v>
      </c>
      <c r="D611" s="100" t="s">
        <v>678</v>
      </c>
      <c r="E611" s="100"/>
      <c r="F611" s="99">
        <v>12560020.140000001</v>
      </c>
      <c r="G611" s="99">
        <v>10658957.800000001</v>
      </c>
      <c r="H611" s="98">
        <v>11261048.800000001</v>
      </c>
    </row>
    <row r="612" spans="1:8" ht="25.5" outlineLevel="6" x14ac:dyDescent="0.25">
      <c r="A612" s="89" t="s">
        <v>1249</v>
      </c>
      <c r="B612" s="88" t="s">
        <v>1301</v>
      </c>
      <c r="C612" s="88" t="s">
        <v>1243</v>
      </c>
      <c r="D612" s="88" t="s">
        <v>1248</v>
      </c>
      <c r="E612" s="88"/>
      <c r="F612" s="87">
        <v>3092148.65</v>
      </c>
      <c r="G612" s="87">
        <v>2811043.75</v>
      </c>
      <c r="H612" s="86">
        <v>2811043.75</v>
      </c>
    </row>
    <row r="613" spans="1:8" ht="38.25" outlineLevel="7" x14ac:dyDescent="0.25">
      <c r="A613" s="128" t="s">
        <v>506</v>
      </c>
      <c r="B613" s="127" t="s">
        <v>1301</v>
      </c>
      <c r="C613" s="127" t="s">
        <v>1243</v>
      </c>
      <c r="D613" s="127" t="s">
        <v>1248</v>
      </c>
      <c r="E613" s="127" t="s">
        <v>505</v>
      </c>
      <c r="F613" s="126">
        <v>3092148.65</v>
      </c>
      <c r="G613" s="126">
        <v>2811043.75</v>
      </c>
      <c r="H613" s="125">
        <v>2811043.75</v>
      </c>
    </row>
    <row r="614" spans="1:8" outlineLevel="6" x14ac:dyDescent="0.25">
      <c r="A614" s="89" t="s">
        <v>1247</v>
      </c>
      <c r="B614" s="88" t="s">
        <v>1301</v>
      </c>
      <c r="C614" s="88" t="s">
        <v>1243</v>
      </c>
      <c r="D614" s="88" t="s">
        <v>1246</v>
      </c>
      <c r="E614" s="88"/>
      <c r="F614" s="87">
        <v>8507644.2300000004</v>
      </c>
      <c r="G614" s="87">
        <v>7733581.0499999998</v>
      </c>
      <c r="H614" s="86">
        <v>7733581.0499999998</v>
      </c>
    </row>
    <row r="615" spans="1:8" ht="38.25" outlineLevel="7" x14ac:dyDescent="0.25">
      <c r="A615" s="128" t="s">
        <v>506</v>
      </c>
      <c r="B615" s="127" t="s">
        <v>1301</v>
      </c>
      <c r="C615" s="127" t="s">
        <v>1243</v>
      </c>
      <c r="D615" s="127" t="s">
        <v>1246</v>
      </c>
      <c r="E615" s="127" t="s">
        <v>505</v>
      </c>
      <c r="F615" s="126">
        <v>8507644.2300000004</v>
      </c>
      <c r="G615" s="126">
        <v>7733581.0499999998</v>
      </c>
      <c r="H615" s="125">
        <v>7733581.0499999998</v>
      </c>
    </row>
    <row r="616" spans="1:8" outlineLevel="6" x14ac:dyDescent="0.25">
      <c r="A616" s="89" t="s">
        <v>677</v>
      </c>
      <c r="B616" s="88" t="s">
        <v>1301</v>
      </c>
      <c r="C616" s="88" t="s">
        <v>1243</v>
      </c>
      <c r="D616" s="88" t="s">
        <v>675</v>
      </c>
      <c r="E616" s="88"/>
      <c r="F616" s="87">
        <v>148015</v>
      </c>
      <c r="G616" s="87">
        <v>114333</v>
      </c>
      <c r="H616" s="86">
        <v>114333</v>
      </c>
    </row>
    <row r="617" spans="1:8" ht="38.25" outlineLevel="7" x14ac:dyDescent="0.25">
      <c r="A617" s="128" t="s">
        <v>506</v>
      </c>
      <c r="B617" s="127" t="s">
        <v>1301</v>
      </c>
      <c r="C617" s="127" t="s">
        <v>1243</v>
      </c>
      <c r="D617" s="127" t="s">
        <v>675</v>
      </c>
      <c r="E617" s="127" t="s">
        <v>505</v>
      </c>
      <c r="F617" s="126">
        <v>84540</v>
      </c>
      <c r="G617" s="126">
        <v>50858</v>
      </c>
      <c r="H617" s="125">
        <v>50858</v>
      </c>
    </row>
    <row r="618" spans="1:8" outlineLevel="7" x14ac:dyDescent="0.25">
      <c r="A618" s="128" t="s">
        <v>411</v>
      </c>
      <c r="B618" s="127" t="s">
        <v>1301</v>
      </c>
      <c r="C618" s="127" t="s">
        <v>1243</v>
      </c>
      <c r="D618" s="127" t="s">
        <v>675</v>
      </c>
      <c r="E618" s="127" t="s">
        <v>408</v>
      </c>
      <c r="F618" s="126">
        <v>63475</v>
      </c>
      <c r="G618" s="126">
        <v>63475</v>
      </c>
      <c r="H618" s="125">
        <v>63475</v>
      </c>
    </row>
    <row r="619" spans="1:8" ht="51" outlineLevel="6" x14ac:dyDescent="0.25">
      <c r="A619" s="89" t="s">
        <v>1245</v>
      </c>
      <c r="B619" s="88" t="s">
        <v>1301</v>
      </c>
      <c r="C619" s="88" t="s">
        <v>1243</v>
      </c>
      <c r="D619" s="88" t="s">
        <v>1244</v>
      </c>
      <c r="E619" s="88"/>
      <c r="F619" s="87">
        <v>210121.26</v>
      </c>
      <c r="G619" s="87">
        <v>0</v>
      </c>
      <c r="H619" s="86">
        <v>0</v>
      </c>
    </row>
    <row r="620" spans="1:8" ht="38.25" outlineLevel="7" x14ac:dyDescent="0.25">
      <c r="A620" s="128" t="s">
        <v>506</v>
      </c>
      <c r="B620" s="127" t="s">
        <v>1301</v>
      </c>
      <c r="C620" s="127" t="s">
        <v>1243</v>
      </c>
      <c r="D620" s="127" t="s">
        <v>1244</v>
      </c>
      <c r="E620" s="127" t="s">
        <v>505</v>
      </c>
      <c r="F620" s="126">
        <v>210121.26</v>
      </c>
      <c r="G620" s="126">
        <v>0</v>
      </c>
      <c r="H620" s="125">
        <v>0</v>
      </c>
    </row>
    <row r="621" spans="1:8" ht="25.5" outlineLevel="6" x14ac:dyDescent="0.25">
      <c r="A621" s="89" t="s">
        <v>366</v>
      </c>
      <c r="B621" s="88" t="s">
        <v>1301</v>
      </c>
      <c r="C621" s="88" t="s">
        <v>1243</v>
      </c>
      <c r="D621" s="88" t="s">
        <v>1242</v>
      </c>
      <c r="E621" s="88"/>
      <c r="F621" s="87">
        <v>602091</v>
      </c>
      <c r="G621" s="87">
        <v>0</v>
      </c>
      <c r="H621" s="86">
        <v>602091</v>
      </c>
    </row>
    <row r="622" spans="1:8" ht="38.25" outlineLevel="7" x14ac:dyDescent="0.25">
      <c r="A622" s="128" t="s">
        <v>506</v>
      </c>
      <c r="B622" s="127" t="s">
        <v>1301</v>
      </c>
      <c r="C622" s="127" t="s">
        <v>1243</v>
      </c>
      <c r="D622" s="127" t="s">
        <v>1242</v>
      </c>
      <c r="E622" s="127" t="s">
        <v>505</v>
      </c>
      <c r="F622" s="126">
        <v>602091</v>
      </c>
      <c r="G622" s="126">
        <v>0</v>
      </c>
      <c r="H622" s="125">
        <v>602091</v>
      </c>
    </row>
    <row r="623" spans="1:8" outlineLevel="2" x14ac:dyDescent="0.25">
      <c r="A623" s="105" t="s">
        <v>1231</v>
      </c>
      <c r="B623" s="104" t="s">
        <v>1301</v>
      </c>
      <c r="C623" s="104" t="s">
        <v>1148</v>
      </c>
      <c r="D623" s="104"/>
      <c r="E623" s="104"/>
      <c r="F623" s="103">
        <v>103120</v>
      </c>
      <c r="G623" s="103">
        <v>25000</v>
      </c>
      <c r="H623" s="102">
        <v>25000</v>
      </c>
    </row>
    <row r="624" spans="1:8" outlineLevel="3" x14ac:dyDescent="0.25">
      <c r="A624" s="101" t="s">
        <v>350</v>
      </c>
      <c r="B624" s="100" t="s">
        <v>1301</v>
      </c>
      <c r="C624" s="100" t="s">
        <v>1148</v>
      </c>
      <c r="D624" s="100" t="s">
        <v>349</v>
      </c>
      <c r="E624" s="100"/>
      <c r="F624" s="99">
        <v>78120</v>
      </c>
      <c r="G624" s="99">
        <v>0</v>
      </c>
      <c r="H624" s="98">
        <v>0</v>
      </c>
    </row>
    <row r="625" spans="1:8" ht="51" outlineLevel="6" x14ac:dyDescent="0.25">
      <c r="A625" s="89" t="s">
        <v>348</v>
      </c>
      <c r="B625" s="88" t="s">
        <v>1301</v>
      </c>
      <c r="C625" s="88" t="s">
        <v>1148</v>
      </c>
      <c r="D625" s="88" t="s">
        <v>345</v>
      </c>
      <c r="E625" s="88"/>
      <c r="F625" s="87">
        <v>78120</v>
      </c>
      <c r="G625" s="87">
        <v>0</v>
      </c>
      <c r="H625" s="86">
        <v>0</v>
      </c>
    </row>
    <row r="626" spans="1:8" ht="38.25" outlineLevel="7" x14ac:dyDescent="0.25">
      <c r="A626" s="128" t="s">
        <v>506</v>
      </c>
      <c r="B626" s="127" t="s">
        <v>1301</v>
      </c>
      <c r="C626" s="127" t="s">
        <v>1148</v>
      </c>
      <c r="D626" s="127" t="s">
        <v>345</v>
      </c>
      <c r="E626" s="127" t="s">
        <v>505</v>
      </c>
      <c r="F626" s="126">
        <v>78120</v>
      </c>
      <c r="G626" s="126">
        <v>0</v>
      </c>
      <c r="H626" s="125">
        <v>0</v>
      </c>
    </row>
    <row r="627" spans="1:8" ht="25.5" outlineLevel="3" x14ac:dyDescent="0.25">
      <c r="A627" s="101" t="s">
        <v>679</v>
      </c>
      <c r="B627" s="100" t="s">
        <v>1301</v>
      </c>
      <c r="C627" s="100" t="s">
        <v>1148</v>
      </c>
      <c r="D627" s="100" t="s">
        <v>678</v>
      </c>
      <c r="E627" s="100"/>
      <c r="F627" s="99">
        <v>25000</v>
      </c>
      <c r="G627" s="99">
        <v>25000</v>
      </c>
      <c r="H627" s="98">
        <v>25000</v>
      </c>
    </row>
    <row r="628" spans="1:8" ht="25.5" outlineLevel="6" x14ac:dyDescent="0.25">
      <c r="A628" s="89" t="s">
        <v>1149</v>
      </c>
      <c r="B628" s="88" t="s">
        <v>1301</v>
      </c>
      <c r="C628" s="88" t="s">
        <v>1148</v>
      </c>
      <c r="D628" s="88" t="s">
        <v>1147</v>
      </c>
      <c r="E628" s="88"/>
      <c r="F628" s="87">
        <v>25000</v>
      </c>
      <c r="G628" s="87">
        <v>25000</v>
      </c>
      <c r="H628" s="86">
        <v>25000</v>
      </c>
    </row>
    <row r="629" spans="1:8" outlineLevel="7" x14ac:dyDescent="0.25">
      <c r="A629" s="128" t="s">
        <v>333</v>
      </c>
      <c r="B629" s="127" t="s">
        <v>1301</v>
      </c>
      <c r="C629" s="127" t="s">
        <v>1148</v>
      </c>
      <c r="D629" s="127" t="s">
        <v>1147</v>
      </c>
      <c r="E629" s="127" t="s">
        <v>330</v>
      </c>
      <c r="F629" s="126">
        <v>25000</v>
      </c>
      <c r="G629" s="126">
        <v>25000</v>
      </c>
      <c r="H629" s="125">
        <v>25000</v>
      </c>
    </row>
    <row r="630" spans="1:8" outlineLevel="1" x14ac:dyDescent="0.25">
      <c r="A630" s="109" t="s">
        <v>854</v>
      </c>
      <c r="B630" s="108" t="s">
        <v>1301</v>
      </c>
      <c r="C630" s="108" t="s">
        <v>853</v>
      </c>
      <c r="D630" s="108"/>
      <c r="E630" s="108"/>
      <c r="F630" s="107">
        <v>53500</v>
      </c>
      <c r="G630" s="107">
        <v>0</v>
      </c>
      <c r="H630" s="106">
        <v>0</v>
      </c>
    </row>
    <row r="631" spans="1:8" outlineLevel="2" x14ac:dyDescent="0.25">
      <c r="A631" s="105" t="s">
        <v>731</v>
      </c>
      <c r="B631" s="104" t="s">
        <v>1301</v>
      </c>
      <c r="C631" s="104" t="s">
        <v>676</v>
      </c>
      <c r="D631" s="104"/>
      <c r="E631" s="104"/>
      <c r="F631" s="103">
        <v>53500</v>
      </c>
      <c r="G631" s="103">
        <v>0</v>
      </c>
      <c r="H631" s="102">
        <v>0</v>
      </c>
    </row>
    <row r="632" spans="1:8" ht="25.5" outlineLevel="3" x14ac:dyDescent="0.25">
      <c r="A632" s="101" t="s">
        <v>679</v>
      </c>
      <c r="B632" s="100" t="s">
        <v>1301</v>
      </c>
      <c r="C632" s="100" t="s">
        <v>676</v>
      </c>
      <c r="D632" s="100" t="s">
        <v>678</v>
      </c>
      <c r="E632" s="100"/>
      <c r="F632" s="99">
        <v>53500</v>
      </c>
      <c r="G632" s="99">
        <v>0</v>
      </c>
      <c r="H632" s="98">
        <v>0</v>
      </c>
    </row>
    <row r="633" spans="1:8" outlineLevel="6" x14ac:dyDescent="0.25">
      <c r="A633" s="89" t="s">
        <v>677</v>
      </c>
      <c r="B633" s="88" t="s">
        <v>1301</v>
      </c>
      <c r="C633" s="88" t="s">
        <v>676</v>
      </c>
      <c r="D633" s="88" t="s">
        <v>675</v>
      </c>
      <c r="E633" s="88"/>
      <c r="F633" s="87">
        <v>53500</v>
      </c>
      <c r="G633" s="87">
        <v>0</v>
      </c>
      <c r="H633" s="86">
        <v>0</v>
      </c>
    </row>
    <row r="634" spans="1:8" outlineLevel="7" x14ac:dyDescent="0.25">
      <c r="A634" s="128" t="s">
        <v>411</v>
      </c>
      <c r="B634" s="127" t="s">
        <v>1301</v>
      </c>
      <c r="C634" s="127" t="s">
        <v>676</v>
      </c>
      <c r="D634" s="127" t="s">
        <v>675</v>
      </c>
      <c r="E634" s="127" t="s">
        <v>408</v>
      </c>
      <c r="F634" s="126">
        <v>53500</v>
      </c>
      <c r="G634" s="126">
        <v>0</v>
      </c>
      <c r="H634" s="125">
        <v>0</v>
      </c>
    </row>
    <row r="635" spans="1:8" ht="30.75" thickBot="1" x14ac:dyDescent="0.3">
      <c r="A635" s="113" t="s">
        <v>1300</v>
      </c>
      <c r="B635" s="112" t="s">
        <v>1299</v>
      </c>
      <c r="C635" s="112"/>
      <c r="D635" s="112"/>
      <c r="E635" s="112"/>
      <c r="F635" s="111">
        <v>1952888591.72</v>
      </c>
      <c r="G635" s="111">
        <v>1884119607.96</v>
      </c>
      <c r="H635" s="110">
        <v>1957181561.78</v>
      </c>
    </row>
    <row r="636" spans="1:8" outlineLevel="1" x14ac:dyDescent="0.25">
      <c r="A636" s="109" t="s">
        <v>1276</v>
      </c>
      <c r="B636" s="108" t="s">
        <v>1299</v>
      </c>
      <c r="C636" s="108" t="s">
        <v>1275</v>
      </c>
      <c r="D636" s="108"/>
      <c r="E636" s="108"/>
      <c r="F636" s="107">
        <v>22903107.710000001</v>
      </c>
      <c r="G636" s="107">
        <v>21666903.829999998</v>
      </c>
      <c r="H636" s="106">
        <v>21666903.829999998</v>
      </c>
    </row>
    <row r="637" spans="1:8" outlineLevel="2" x14ac:dyDescent="0.25">
      <c r="A637" s="105" t="s">
        <v>1231</v>
      </c>
      <c r="B637" s="104" t="s">
        <v>1299</v>
      </c>
      <c r="C637" s="104" t="s">
        <v>1148</v>
      </c>
      <c r="D637" s="104"/>
      <c r="E637" s="104"/>
      <c r="F637" s="103">
        <v>22903107.710000001</v>
      </c>
      <c r="G637" s="103">
        <v>21666903.829999998</v>
      </c>
      <c r="H637" s="102">
        <v>21666903.829999998</v>
      </c>
    </row>
    <row r="638" spans="1:8" ht="25.5" outlineLevel="3" x14ac:dyDescent="0.25">
      <c r="A638" s="101" t="s">
        <v>404</v>
      </c>
      <c r="B638" s="100" t="s">
        <v>1299</v>
      </c>
      <c r="C638" s="100" t="s">
        <v>1148</v>
      </c>
      <c r="D638" s="100" t="s">
        <v>403</v>
      </c>
      <c r="E638" s="100"/>
      <c r="F638" s="99">
        <v>140326.67000000001</v>
      </c>
      <c r="G638" s="99">
        <v>0</v>
      </c>
      <c r="H638" s="98">
        <v>0</v>
      </c>
    </row>
    <row r="639" spans="1:8" outlineLevel="4" x14ac:dyDescent="0.25">
      <c r="A639" s="97" t="s">
        <v>402</v>
      </c>
      <c r="B639" s="96" t="s">
        <v>1299</v>
      </c>
      <c r="C639" s="96" t="s">
        <v>1148</v>
      </c>
      <c r="D639" s="96" t="s">
        <v>401</v>
      </c>
      <c r="E639" s="96"/>
      <c r="F639" s="95">
        <v>140326.67000000001</v>
      </c>
      <c r="G639" s="95">
        <v>0</v>
      </c>
      <c r="H639" s="94">
        <v>0</v>
      </c>
    </row>
    <row r="640" spans="1:8" ht="25.5" outlineLevel="5" x14ac:dyDescent="0.25">
      <c r="A640" s="93" t="s">
        <v>400</v>
      </c>
      <c r="B640" s="92" t="s">
        <v>1299</v>
      </c>
      <c r="C640" s="92" t="s">
        <v>1148</v>
      </c>
      <c r="D640" s="92" t="s">
        <v>399</v>
      </c>
      <c r="E640" s="92"/>
      <c r="F640" s="91">
        <v>140326.67000000001</v>
      </c>
      <c r="G640" s="91">
        <v>0</v>
      </c>
      <c r="H640" s="90">
        <v>0</v>
      </c>
    </row>
    <row r="641" spans="1:8" ht="25.5" outlineLevel="6" x14ac:dyDescent="0.25">
      <c r="A641" s="89" t="s">
        <v>398</v>
      </c>
      <c r="B641" s="88" t="s">
        <v>1299</v>
      </c>
      <c r="C641" s="88" t="s">
        <v>1148</v>
      </c>
      <c r="D641" s="88" t="s">
        <v>397</v>
      </c>
      <c r="E641" s="88"/>
      <c r="F641" s="87">
        <v>140326.67000000001</v>
      </c>
      <c r="G641" s="87">
        <v>0</v>
      </c>
      <c r="H641" s="86">
        <v>0</v>
      </c>
    </row>
    <row r="642" spans="1:8" outlineLevel="7" x14ac:dyDescent="0.25">
      <c r="A642" s="128" t="s">
        <v>411</v>
      </c>
      <c r="B642" s="127" t="s">
        <v>1299</v>
      </c>
      <c r="C642" s="127" t="s">
        <v>1148</v>
      </c>
      <c r="D642" s="127" t="s">
        <v>397</v>
      </c>
      <c r="E642" s="127" t="s">
        <v>408</v>
      </c>
      <c r="F642" s="126">
        <v>140326.67000000001</v>
      </c>
      <c r="G642" s="126">
        <v>0</v>
      </c>
      <c r="H642" s="125">
        <v>0</v>
      </c>
    </row>
    <row r="643" spans="1:8" ht="25.5" outlineLevel="3" x14ac:dyDescent="0.25">
      <c r="A643" s="101" t="s">
        <v>488</v>
      </c>
      <c r="B643" s="100" t="s">
        <v>1299</v>
      </c>
      <c r="C643" s="100" t="s">
        <v>1148</v>
      </c>
      <c r="D643" s="100" t="s">
        <v>487</v>
      </c>
      <c r="E643" s="100"/>
      <c r="F643" s="99">
        <v>22474901.039999999</v>
      </c>
      <c r="G643" s="99">
        <v>21666903.829999998</v>
      </c>
      <c r="H643" s="98">
        <v>21666903.829999998</v>
      </c>
    </row>
    <row r="644" spans="1:8" ht="25.5" outlineLevel="4" x14ac:dyDescent="0.25">
      <c r="A644" s="97" t="s">
        <v>714</v>
      </c>
      <c r="B644" s="96" t="s">
        <v>1299</v>
      </c>
      <c r="C644" s="96" t="s">
        <v>1148</v>
      </c>
      <c r="D644" s="96" t="s">
        <v>713</v>
      </c>
      <c r="E644" s="96"/>
      <c r="F644" s="95">
        <v>22474901.039999999</v>
      </c>
      <c r="G644" s="95">
        <v>21666903.829999998</v>
      </c>
      <c r="H644" s="94">
        <v>21666903.829999998</v>
      </c>
    </row>
    <row r="645" spans="1:8" outlineLevel="5" x14ac:dyDescent="0.25">
      <c r="A645" s="93" t="s">
        <v>712</v>
      </c>
      <c r="B645" s="92" t="s">
        <v>1299</v>
      </c>
      <c r="C645" s="92" t="s">
        <v>1148</v>
      </c>
      <c r="D645" s="92" t="s">
        <v>711</v>
      </c>
      <c r="E645" s="92"/>
      <c r="F645" s="91">
        <v>22474901.039999999</v>
      </c>
      <c r="G645" s="91">
        <v>21666903.829999998</v>
      </c>
      <c r="H645" s="90">
        <v>21666903.829999998</v>
      </c>
    </row>
    <row r="646" spans="1:8" ht="25.5" outlineLevel="6" x14ac:dyDescent="0.25">
      <c r="A646" s="89" t="s">
        <v>366</v>
      </c>
      <c r="B646" s="88" t="s">
        <v>1299</v>
      </c>
      <c r="C646" s="88" t="s">
        <v>1148</v>
      </c>
      <c r="D646" s="88" t="s">
        <v>1230</v>
      </c>
      <c r="E646" s="88"/>
      <c r="F646" s="87">
        <v>360000</v>
      </c>
      <c r="G646" s="87">
        <v>0</v>
      </c>
      <c r="H646" s="86">
        <v>0</v>
      </c>
    </row>
    <row r="647" spans="1:8" ht="38.25" outlineLevel="7" x14ac:dyDescent="0.25">
      <c r="A647" s="128" t="s">
        <v>506</v>
      </c>
      <c r="B647" s="127" t="s">
        <v>1299</v>
      </c>
      <c r="C647" s="127" t="s">
        <v>1148</v>
      </c>
      <c r="D647" s="127" t="s">
        <v>1230</v>
      </c>
      <c r="E647" s="127" t="s">
        <v>505</v>
      </c>
      <c r="F647" s="126">
        <v>360000</v>
      </c>
      <c r="G647" s="126">
        <v>0</v>
      </c>
      <c r="H647" s="125">
        <v>0</v>
      </c>
    </row>
    <row r="648" spans="1:8" ht="38.25" outlineLevel="6" x14ac:dyDescent="0.25">
      <c r="A648" s="89" t="s">
        <v>710</v>
      </c>
      <c r="B648" s="88" t="s">
        <v>1299</v>
      </c>
      <c r="C648" s="88" t="s">
        <v>1148</v>
      </c>
      <c r="D648" s="88" t="s">
        <v>709</v>
      </c>
      <c r="E648" s="88"/>
      <c r="F648" s="87">
        <v>22114901.039999999</v>
      </c>
      <c r="G648" s="87">
        <v>21666903.829999998</v>
      </c>
      <c r="H648" s="86">
        <v>21666903.829999998</v>
      </c>
    </row>
    <row r="649" spans="1:8" ht="38.25" outlineLevel="7" x14ac:dyDescent="0.25">
      <c r="A649" s="128" t="s">
        <v>506</v>
      </c>
      <c r="B649" s="127" t="s">
        <v>1299</v>
      </c>
      <c r="C649" s="127" t="s">
        <v>1148</v>
      </c>
      <c r="D649" s="127" t="s">
        <v>709</v>
      </c>
      <c r="E649" s="127" t="s">
        <v>505</v>
      </c>
      <c r="F649" s="126">
        <v>21693198.23</v>
      </c>
      <c r="G649" s="126">
        <v>21666903.829999998</v>
      </c>
      <c r="H649" s="125">
        <v>21666903.829999998</v>
      </c>
    </row>
    <row r="650" spans="1:8" outlineLevel="7" x14ac:dyDescent="0.25">
      <c r="A650" s="128" t="s">
        <v>411</v>
      </c>
      <c r="B650" s="127" t="s">
        <v>1299</v>
      </c>
      <c r="C650" s="127" t="s">
        <v>1148</v>
      </c>
      <c r="D650" s="127" t="s">
        <v>709</v>
      </c>
      <c r="E650" s="127" t="s">
        <v>408</v>
      </c>
      <c r="F650" s="126">
        <v>89004.5</v>
      </c>
      <c r="G650" s="126">
        <v>0</v>
      </c>
      <c r="H650" s="125">
        <v>0</v>
      </c>
    </row>
    <row r="651" spans="1:8" outlineLevel="7" x14ac:dyDescent="0.25">
      <c r="A651" s="128" t="s">
        <v>431</v>
      </c>
      <c r="B651" s="127" t="s">
        <v>1299</v>
      </c>
      <c r="C651" s="127" t="s">
        <v>1148</v>
      </c>
      <c r="D651" s="127" t="s">
        <v>709</v>
      </c>
      <c r="E651" s="127" t="s">
        <v>429</v>
      </c>
      <c r="F651" s="126">
        <v>332698.31</v>
      </c>
      <c r="G651" s="126">
        <v>0</v>
      </c>
      <c r="H651" s="125">
        <v>0</v>
      </c>
    </row>
    <row r="652" spans="1:8" outlineLevel="3" x14ac:dyDescent="0.25">
      <c r="A652" s="101" t="s">
        <v>350</v>
      </c>
      <c r="B652" s="100" t="s">
        <v>1299</v>
      </c>
      <c r="C652" s="100" t="s">
        <v>1148</v>
      </c>
      <c r="D652" s="100" t="s">
        <v>349</v>
      </c>
      <c r="E652" s="100"/>
      <c r="F652" s="99">
        <v>287880</v>
      </c>
      <c r="G652" s="99">
        <v>0</v>
      </c>
      <c r="H652" s="98">
        <v>0</v>
      </c>
    </row>
    <row r="653" spans="1:8" ht="51" outlineLevel="6" x14ac:dyDescent="0.25">
      <c r="A653" s="89" t="s">
        <v>348</v>
      </c>
      <c r="B653" s="88" t="s">
        <v>1299</v>
      </c>
      <c r="C653" s="88" t="s">
        <v>1148</v>
      </c>
      <c r="D653" s="88" t="s">
        <v>345</v>
      </c>
      <c r="E653" s="88"/>
      <c r="F653" s="87">
        <v>287880</v>
      </c>
      <c r="G653" s="87">
        <v>0</v>
      </c>
      <c r="H653" s="86">
        <v>0</v>
      </c>
    </row>
    <row r="654" spans="1:8" ht="38.25" outlineLevel="7" x14ac:dyDescent="0.25">
      <c r="A654" s="128" t="s">
        <v>506</v>
      </c>
      <c r="B654" s="127" t="s">
        <v>1299</v>
      </c>
      <c r="C654" s="127" t="s">
        <v>1148</v>
      </c>
      <c r="D654" s="127" t="s">
        <v>345</v>
      </c>
      <c r="E654" s="127" t="s">
        <v>505</v>
      </c>
      <c r="F654" s="126">
        <v>287880</v>
      </c>
      <c r="G654" s="126">
        <v>0</v>
      </c>
      <c r="H654" s="125">
        <v>0</v>
      </c>
    </row>
    <row r="655" spans="1:8" outlineLevel="1" x14ac:dyDescent="0.25">
      <c r="A655" s="109" t="s">
        <v>854</v>
      </c>
      <c r="B655" s="108" t="s">
        <v>1299</v>
      </c>
      <c r="C655" s="108" t="s">
        <v>853</v>
      </c>
      <c r="D655" s="108"/>
      <c r="E655" s="108"/>
      <c r="F655" s="107">
        <v>1472965984.5699999</v>
      </c>
      <c r="G655" s="107">
        <v>1444168388.48</v>
      </c>
      <c r="H655" s="106">
        <v>1502199922.4300001</v>
      </c>
    </row>
    <row r="656" spans="1:8" outlineLevel="2" x14ac:dyDescent="0.25">
      <c r="A656" s="105" t="s">
        <v>852</v>
      </c>
      <c r="B656" s="104" t="s">
        <v>1299</v>
      </c>
      <c r="C656" s="104" t="s">
        <v>833</v>
      </c>
      <c r="D656" s="104"/>
      <c r="E656" s="104"/>
      <c r="F656" s="103">
        <v>577163216.77999997</v>
      </c>
      <c r="G656" s="103">
        <v>585144405.58000004</v>
      </c>
      <c r="H656" s="102">
        <v>607298592.79999995</v>
      </c>
    </row>
    <row r="657" spans="1:8" ht="25.5" outlineLevel="3" x14ac:dyDescent="0.25">
      <c r="A657" s="101" t="s">
        <v>488</v>
      </c>
      <c r="B657" s="100" t="s">
        <v>1299</v>
      </c>
      <c r="C657" s="100" t="s">
        <v>833</v>
      </c>
      <c r="D657" s="100" t="s">
        <v>487</v>
      </c>
      <c r="E657" s="100"/>
      <c r="F657" s="99">
        <v>577163216.77999997</v>
      </c>
      <c r="G657" s="99">
        <v>585144405.58000004</v>
      </c>
      <c r="H657" s="98">
        <v>607298592.79999995</v>
      </c>
    </row>
    <row r="658" spans="1:8" outlineLevel="4" x14ac:dyDescent="0.25">
      <c r="A658" s="97" t="s">
        <v>662</v>
      </c>
      <c r="B658" s="96" t="s">
        <v>1299</v>
      </c>
      <c r="C658" s="96" t="s">
        <v>833</v>
      </c>
      <c r="D658" s="96" t="s">
        <v>661</v>
      </c>
      <c r="E658" s="96"/>
      <c r="F658" s="95">
        <v>10708746.91</v>
      </c>
      <c r="G658" s="95">
        <v>305434.96999999997</v>
      </c>
      <c r="H658" s="94">
        <v>305434.96999999997</v>
      </c>
    </row>
    <row r="659" spans="1:8" outlineLevel="5" x14ac:dyDescent="0.25">
      <c r="A659" s="93" t="s">
        <v>660</v>
      </c>
      <c r="B659" s="92" t="s">
        <v>1299</v>
      </c>
      <c r="C659" s="92" t="s">
        <v>833</v>
      </c>
      <c r="D659" s="92" t="s">
        <v>659</v>
      </c>
      <c r="E659" s="92"/>
      <c r="F659" s="91">
        <v>10403311.939999999</v>
      </c>
      <c r="G659" s="91">
        <v>0</v>
      </c>
      <c r="H659" s="90">
        <v>0</v>
      </c>
    </row>
    <row r="660" spans="1:8" ht="25.5" outlineLevel="6" x14ac:dyDescent="0.25">
      <c r="A660" s="89" t="s">
        <v>851</v>
      </c>
      <c r="B660" s="88" t="s">
        <v>1299</v>
      </c>
      <c r="C660" s="88" t="s">
        <v>833</v>
      </c>
      <c r="D660" s="88" t="s">
        <v>850</v>
      </c>
      <c r="E660" s="88"/>
      <c r="F660" s="87">
        <v>4872285.33</v>
      </c>
      <c r="G660" s="87">
        <v>0</v>
      </c>
      <c r="H660" s="86">
        <v>0</v>
      </c>
    </row>
    <row r="661" spans="1:8" outlineLevel="7" x14ac:dyDescent="0.25">
      <c r="A661" s="128" t="s">
        <v>347</v>
      </c>
      <c r="B661" s="127" t="s">
        <v>1299</v>
      </c>
      <c r="C661" s="127" t="s">
        <v>833</v>
      </c>
      <c r="D661" s="127" t="s">
        <v>850</v>
      </c>
      <c r="E661" s="127" t="s">
        <v>344</v>
      </c>
      <c r="F661" s="126">
        <v>4872285.33</v>
      </c>
      <c r="G661" s="126">
        <v>0</v>
      </c>
      <c r="H661" s="125">
        <v>0</v>
      </c>
    </row>
    <row r="662" spans="1:8" ht="25.5" outlineLevel="6" x14ac:dyDescent="0.25">
      <c r="A662" s="89" t="s">
        <v>824</v>
      </c>
      <c r="B662" s="88" t="s">
        <v>1299</v>
      </c>
      <c r="C662" s="88" t="s">
        <v>833</v>
      </c>
      <c r="D662" s="88" t="s">
        <v>823</v>
      </c>
      <c r="E662" s="88"/>
      <c r="F662" s="87">
        <v>54000</v>
      </c>
      <c r="G662" s="87">
        <v>0</v>
      </c>
      <c r="H662" s="86">
        <v>0</v>
      </c>
    </row>
    <row r="663" spans="1:8" outlineLevel="7" x14ac:dyDescent="0.25">
      <c r="A663" s="128" t="s">
        <v>347</v>
      </c>
      <c r="B663" s="127" t="s">
        <v>1299</v>
      </c>
      <c r="C663" s="127" t="s">
        <v>833</v>
      </c>
      <c r="D663" s="127" t="s">
        <v>823</v>
      </c>
      <c r="E663" s="127" t="s">
        <v>344</v>
      </c>
      <c r="F663" s="126">
        <v>54000</v>
      </c>
      <c r="G663" s="126">
        <v>0</v>
      </c>
      <c r="H663" s="125">
        <v>0</v>
      </c>
    </row>
    <row r="664" spans="1:8" ht="25.5" outlineLevel="6" x14ac:dyDescent="0.25">
      <c r="A664" s="89" t="s">
        <v>849</v>
      </c>
      <c r="B664" s="88" t="s">
        <v>1299</v>
      </c>
      <c r="C664" s="88" t="s">
        <v>833</v>
      </c>
      <c r="D664" s="88" t="s">
        <v>848</v>
      </c>
      <c r="E664" s="88"/>
      <c r="F664" s="87">
        <v>163061.34</v>
      </c>
      <c r="G664" s="87">
        <v>0</v>
      </c>
      <c r="H664" s="86">
        <v>0</v>
      </c>
    </row>
    <row r="665" spans="1:8" outlineLevel="7" x14ac:dyDescent="0.25">
      <c r="A665" s="128" t="s">
        <v>347</v>
      </c>
      <c r="B665" s="127" t="s">
        <v>1299</v>
      </c>
      <c r="C665" s="127" t="s">
        <v>833</v>
      </c>
      <c r="D665" s="127" t="s">
        <v>848</v>
      </c>
      <c r="E665" s="127" t="s">
        <v>344</v>
      </c>
      <c r="F665" s="126">
        <v>163061.34</v>
      </c>
      <c r="G665" s="126">
        <v>0</v>
      </c>
      <c r="H665" s="125">
        <v>0</v>
      </c>
    </row>
    <row r="666" spans="1:8" ht="25.5" outlineLevel="6" x14ac:dyDescent="0.25">
      <c r="A666" s="89" t="s">
        <v>847</v>
      </c>
      <c r="B666" s="88" t="s">
        <v>1299</v>
      </c>
      <c r="C666" s="88" t="s">
        <v>833</v>
      </c>
      <c r="D666" s="88" t="s">
        <v>846</v>
      </c>
      <c r="E666" s="88"/>
      <c r="F666" s="87">
        <v>5136965.2699999996</v>
      </c>
      <c r="G666" s="87">
        <v>0</v>
      </c>
      <c r="H666" s="86">
        <v>0</v>
      </c>
    </row>
    <row r="667" spans="1:8" outlineLevel="7" x14ac:dyDescent="0.25">
      <c r="A667" s="128" t="s">
        <v>347</v>
      </c>
      <c r="B667" s="127" t="s">
        <v>1299</v>
      </c>
      <c r="C667" s="127" t="s">
        <v>833</v>
      </c>
      <c r="D667" s="127" t="s">
        <v>846</v>
      </c>
      <c r="E667" s="127" t="s">
        <v>344</v>
      </c>
      <c r="F667" s="126">
        <v>5136965.2699999996</v>
      </c>
      <c r="G667" s="126">
        <v>0</v>
      </c>
      <c r="H667" s="125">
        <v>0</v>
      </c>
    </row>
    <row r="668" spans="1:8" ht="25.5" outlineLevel="6" x14ac:dyDescent="0.25">
      <c r="A668" s="89" t="s">
        <v>845</v>
      </c>
      <c r="B668" s="88" t="s">
        <v>1299</v>
      </c>
      <c r="C668" s="88" t="s">
        <v>833</v>
      </c>
      <c r="D668" s="88" t="s">
        <v>844</v>
      </c>
      <c r="E668" s="88"/>
      <c r="F668" s="87">
        <v>177000</v>
      </c>
      <c r="G668" s="87">
        <v>0</v>
      </c>
      <c r="H668" s="86">
        <v>0</v>
      </c>
    </row>
    <row r="669" spans="1:8" outlineLevel="7" x14ac:dyDescent="0.25">
      <c r="A669" s="128" t="s">
        <v>347</v>
      </c>
      <c r="B669" s="127" t="s">
        <v>1299</v>
      </c>
      <c r="C669" s="127" t="s">
        <v>833</v>
      </c>
      <c r="D669" s="127" t="s">
        <v>844</v>
      </c>
      <c r="E669" s="127" t="s">
        <v>344</v>
      </c>
      <c r="F669" s="126">
        <v>177000</v>
      </c>
      <c r="G669" s="126">
        <v>0</v>
      </c>
      <c r="H669" s="125">
        <v>0</v>
      </c>
    </row>
    <row r="670" spans="1:8" outlineLevel="5" x14ac:dyDescent="0.25">
      <c r="A670" s="93" t="s">
        <v>843</v>
      </c>
      <c r="B670" s="92" t="s">
        <v>1299</v>
      </c>
      <c r="C670" s="92" t="s">
        <v>833</v>
      </c>
      <c r="D670" s="92" t="s">
        <v>842</v>
      </c>
      <c r="E670" s="92"/>
      <c r="F670" s="91">
        <v>305434.96999999997</v>
      </c>
      <c r="G670" s="91">
        <v>305434.96999999997</v>
      </c>
      <c r="H670" s="90">
        <v>305434.96999999997</v>
      </c>
    </row>
    <row r="671" spans="1:8" ht="25.5" outlineLevel="6" x14ac:dyDescent="0.25">
      <c r="A671" s="89" t="s">
        <v>841</v>
      </c>
      <c r="B671" s="88" t="s">
        <v>1299</v>
      </c>
      <c r="C671" s="88" t="s">
        <v>833</v>
      </c>
      <c r="D671" s="88" t="s">
        <v>840</v>
      </c>
      <c r="E671" s="88"/>
      <c r="F671" s="87">
        <v>305434.96999999997</v>
      </c>
      <c r="G671" s="87">
        <v>305434.96999999997</v>
      </c>
      <c r="H671" s="86">
        <v>305434.96999999997</v>
      </c>
    </row>
    <row r="672" spans="1:8" outlineLevel="7" x14ac:dyDescent="0.25">
      <c r="A672" s="128" t="s">
        <v>411</v>
      </c>
      <c r="B672" s="127" t="s">
        <v>1299</v>
      </c>
      <c r="C672" s="127" t="s">
        <v>833</v>
      </c>
      <c r="D672" s="127" t="s">
        <v>840</v>
      </c>
      <c r="E672" s="127" t="s">
        <v>408</v>
      </c>
      <c r="F672" s="126">
        <v>305434.96999999997</v>
      </c>
      <c r="G672" s="126">
        <v>305434.96999999997</v>
      </c>
      <c r="H672" s="125">
        <v>305434.96999999997</v>
      </c>
    </row>
    <row r="673" spans="1:8" ht="25.5" outlineLevel="4" x14ac:dyDescent="0.25">
      <c r="A673" s="97" t="s">
        <v>486</v>
      </c>
      <c r="B673" s="96" t="s">
        <v>1299</v>
      </c>
      <c r="C673" s="96" t="s">
        <v>833</v>
      </c>
      <c r="D673" s="96" t="s">
        <v>485</v>
      </c>
      <c r="E673" s="96"/>
      <c r="F673" s="95">
        <v>566454469.87</v>
      </c>
      <c r="G673" s="95">
        <v>584838970.61000001</v>
      </c>
      <c r="H673" s="94">
        <v>606993157.83000004</v>
      </c>
    </row>
    <row r="674" spans="1:8" outlineLevel="5" x14ac:dyDescent="0.25">
      <c r="A674" s="93" t="s">
        <v>484</v>
      </c>
      <c r="B674" s="92" t="s">
        <v>1299</v>
      </c>
      <c r="C674" s="92" t="s">
        <v>833</v>
      </c>
      <c r="D674" s="92" t="s">
        <v>483</v>
      </c>
      <c r="E674" s="92"/>
      <c r="F674" s="91">
        <v>566454469.87</v>
      </c>
      <c r="G674" s="91">
        <v>584838970.61000001</v>
      </c>
      <c r="H674" s="90">
        <v>606993157.83000004</v>
      </c>
    </row>
    <row r="675" spans="1:8" ht="25.5" outlineLevel="6" x14ac:dyDescent="0.25">
      <c r="A675" s="89" t="s">
        <v>366</v>
      </c>
      <c r="B675" s="88" t="s">
        <v>1299</v>
      </c>
      <c r="C675" s="88" t="s">
        <v>833</v>
      </c>
      <c r="D675" s="88" t="s">
        <v>839</v>
      </c>
      <c r="E675" s="88"/>
      <c r="F675" s="87">
        <v>4636300</v>
      </c>
      <c r="G675" s="87">
        <v>0</v>
      </c>
      <c r="H675" s="86">
        <v>0</v>
      </c>
    </row>
    <row r="676" spans="1:8" outlineLevel="7" x14ac:dyDescent="0.25">
      <c r="A676" s="128" t="s">
        <v>347</v>
      </c>
      <c r="B676" s="127" t="s">
        <v>1299</v>
      </c>
      <c r="C676" s="127" t="s">
        <v>833</v>
      </c>
      <c r="D676" s="127" t="s">
        <v>839</v>
      </c>
      <c r="E676" s="127" t="s">
        <v>344</v>
      </c>
      <c r="F676" s="126">
        <v>4636300</v>
      </c>
      <c r="G676" s="126">
        <v>0</v>
      </c>
      <c r="H676" s="125">
        <v>0</v>
      </c>
    </row>
    <row r="677" spans="1:8" outlineLevel="6" x14ac:dyDescent="0.25">
      <c r="A677" s="89" t="s">
        <v>838</v>
      </c>
      <c r="B677" s="88" t="s">
        <v>1299</v>
      </c>
      <c r="C677" s="88" t="s">
        <v>833</v>
      </c>
      <c r="D677" s="88" t="s">
        <v>837</v>
      </c>
      <c r="E677" s="88"/>
      <c r="F677" s="87">
        <v>203323191.41999999</v>
      </c>
      <c r="G677" s="87">
        <v>205530639.21000001</v>
      </c>
      <c r="H677" s="86">
        <v>208908926.43000001</v>
      </c>
    </row>
    <row r="678" spans="1:8" outlineLevel="7" x14ac:dyDescent="0.25">
      <c r="A678" s="128" t="s">
        <v>347</v>
      </c>
      <c r="B678" s="127" t="s">
        <v>1299</v>
      </c>
      <c r="C678" s="127" t="s">
        <v>833</v>
      </c>
      <c r="D678" s="127" t="s">
        <v>837</v>
      </c>
      <c r="E678" s="127" t="s">
        <v>344</v>
      </c>
      <c r="F678" s="126">
        <v>203323191.41999999</v>
      </c>
      <c r="G678" s="126">
        <v>205530639.21000001</v>
      </c>
      <c r="H678" s="125">
        <v>208908926.43000001</v>
      </c>
    </row>
    <row r="679" spans="1:8" outlineLevel="6" x14ac:dyDescent="0.25">
      <c r="A679" s="89" t="s">
        <v>836</v>
      </c>
      <c r="B679" s="88" t="s">
        <v>1299</v>
      </c>
      <c r="C679" s="88" t="s">
        <v>833</v>
      </c>
      <c r="D679" s="88" t="s">
        <v>835</v>
      </c>
      <c r="E679" s="88"/>
      <c r="F679" s="87">
        <v>18444931.399999999</v>
      </c>
      <c r="G679" s="87">
        <v>18444931.399999999</v>
      </c>
      <c r="H679" s="86">
        <v>18444931.399999999</v>
      </c>
    </row>
    <row r="680" spans="1:8" outlineLevel="7" x14ac:dyDescent="0.25">
      <c r="A680" s="128" t="s">
        <v>347</v>
      </c>
      <c r="B680" s="127" t="s">
        <v>1299</v>
      </c>
      <c r="C680" s="127" t="s">
        <v>833</v>
      </c>
      <c r="D680" s="127" t="s">
        <v>835</v>
      </c>
      <c r="E680" s="127" t="s">
        <v>344</v>
      </c>
      <c r="F680" s="126">
        <v>18444931.399999999</v>
      </c>
      <c r="G680" s="126">
        <v>18444931.399999999</v>
      </c>
      <c r="H680" s="125">
        <v>18444931.399999999</v>
      </c>
    </row>
    <row r="681" spans="1:8" ht="25.5" outlineLevel="6" x14ac:dyDescent="0.25">
      <c r="A681" s="89" t="s">
        <v>799</v>
      </c>
      <c r="B681" s="88" t="s">
        <v>1299</v>
      </c>
      <c r="C681" s="88" t="s">
        <v>833</v>
      </c>
      <c r="D681" s="88" t="s">
        <v>834</v>
      </c>
      <c r="E681" s="88"/>
      <c r="F681" s="87">
        <v>339740200</v>
      </c>
      <c r="G681" s="87">
        <v>360863400</v>
      </c>
      <c r="H681" s="86">
        <v>379639300</v>
      </c>
    </row>
    <row r="682" spans="1:8" outlineLevel="7" x14ac:dyDescent="0.25">
      <c r="A682" s="128" t="s">
        <v>347</v>
      </c>
      <c r="B682" s="127" t="s">
        <v>1299</v>
      </c>
      <c r="C682" s="127" t="s">
        <v>833</v>
      </c>
      <c r="D682" s="127" t="s">
        <v>834</v>
      </c>
      <c r="E682" s="127" t="s">
        <v>344</v>
      </c>
      <c r="F682" s="126">
        <v>339740200</v>
      </c>
      <c r="G682" s="126">
        <v>360863400</v>
      </c>
      <c r="H682" s="125">
        <v>379639300</v>
      </c>
    </row>
    <row r="683" spans="1:8" ht="38.25" outlineLevel="6" x14ac:dyDescent="0.25">
      <c r="A683" s="89" t="s">
        <v>745</v>
      </c>
      <c r="B683" s="88" t="s">
        <v>1299</v>
      </c>
      <c r="C683" s="88" t="s">
        <v>833</v>
      </c>
      <c r="D683" s="88" t="s">
        <v>832</v>
      </c>
      <c r="E683" s="88"/>
      <c r="F683" s="87">
        <v>309847.05</v>
      </c>
      <c r="G683" s="87">
        <v>0</v>
      </c>
      <c r="H683" s="86">
        <v>0</v>
      </c>
    </row>
    <row r="684" spans="1:8" outlineLevel="7" x14ac:dyDescent="0.25">
      <c r="A684" s="128" t="s">
        <v>347</v>
      </c>
      <c r="B684" s="127" t="s">
        <v>1299</v>
      </c>
      <c r="C684" s="127" t="s">
        <v>833</v>
      </c>
      <c r="D684" s="127" t="s">
        <v>832</v>
      </c>
      <c r="E684" s="127" t="s">
        <v>344</v>
      </c>
      <c r="F684" s="126">
        <v>309847.05</v>
      </c>
      <c r="G684" s="126">
        <v>0</v>
      </c>
      <c r="H684" s="125">
        <v>0</v>
      </c>
    </row>
    <row r="685" spans="1:8" outlineLevel="2" x14ac:dyDescent="0.25">
      <c r="A685" s="105" t="s">
        <v>831</v>
      </c>
      <c r="B685" s="104" t="s">
        <v>1299</v>
      </c>
      <c r="C685" s="104" t="s">
        <v>777</v>
      </c>
      <c r="D685" s="104"/>
      <c r="E685" s="104"/>
      <c r="F685" s="103">
        <v>681538849.34000003</v>
      </c>
      <c r="G685" s="103">
        <v>663611282.42999995</v>
      </c>
      <c r="H685" s="102">
        <v>693306244.54999995</v>
      </c>
    </row>
    <row r="686" spans="1:8" ht="25.5" outlineLevel="3" x14ac:dyDescent="0.25">
      <c r="A686" s="101" t="s">
        <v>444</v>
      </c>
      <c r="B686" s="100" t="s">
        <v>1299</v>
      </c>
      <c r="C686" s="100" t="s">
        <v>777</v>
      </c>
      <c r="D686" s="100" t="s">
        <v>443</v>
      </c>
      <c r="E686" s="100"/>
      <c r="F686" s="99">
        <v>2681274</v>
      </c>
      <c r="G686" s="99">
        <v>2632199.7599999998</v>
      </c>
      <c r="H686" s="98">
        <v>2570461.2000000002</v>
      </c>
    </row>
    <row r="687" spans="1:8" ht="25.5" outlineLevel="5" x14ac:dyDescent="0.25">
      <c r="A687" s="93" t="s">
        <v>442</v>
      </c>
      <c r="B687" s="92" t="s">
        <v>1299</v>
      </c>
      <c r="C687" s="92" t="s">
        <v>777</v>
      </c>
      <c r="D687" s="92" t="s">
        <v>441</v>
      </c>
      <c r="E687" s="92"/>
      <c r="F687" s="91">
        <v>2681274</v>
      </c>
      <c r="G687" s="91">
        <v>2632199.7599999998</v>
      </c>
      <c r="H687" s="90">
        <v>2570461.2000000002</v>
      </c>
    </row>
    <row r="688" spans="1:8" ht="38.25" outlineLevel="6" x14ac:dyDescent="0.25">
      <c r="A688" s="89" t="s">
        <v>830</v>
      </c>
      <c r="B688" s="88" t="s">
        <v>1299</v>
      </c>
      <c r="C688" s="88" t="s">
        <v>777</v>
      </c>
      <c r="D688" s="88" t="s">
        <v>829</v>
      </c>
      <c r="E688" s="88"/>
      <c r="F688" s="87">
        <v>1024700</v>
      </c>
      <c r="G688" s="87">
        <v>1132600</v>
      </c>
      <c r="H688" s="86">
        <v>1250900</v>
      </c>
    </row>
    <row r="689" spans="1:8" outlineLevel="7" x14ac:dyDescent="0.25">
      <c r="A689" s="128" t="s">
        <v>347</v>
      </c>
      <c r="B689" s="127" t="s">
        <v>1299</v>
      </c>
      <c r="C689" s="127" t="s">
        <v>777</v>
      </c>
      <c r="D689" s="127" t="s">
        <v>829</v>
      </c>
      <c r="E689" s="127" t="s">
        <v>344</v>
      </c>
      <c r="F689" s="126">
        <v>1024700</v>
      </c>
      <c r="G689" s="126">
        <v>1132600</v>
      </c>
      <c r="H689" s="125">
        <v>1250900</v>
      </c>
    </row>
    <row r="690" spans="1:8" ht="38.25" outlineLevel="6" x14ac:dyDescent="0.25">
      <c r="A690" s="89" t="s">
        <v>828</v>
      </c>
      <c r="B690" s="88" t="s">
        <v>1299</v>
      </c>
      <c r="C690" s="88" t="s">
        <v>777</v>
      </c>
      <c r="D690" s="88" t="s">
        <v>827</v>
      </c>
      <c r="E690" s="88"/>
      <c r="F690" s="87">
        <v>1656574</v>
      </c>
      <c r="G690" s="87">
        <v>1499599.76</v>
      </c>
      <c r="H690" s="86">
        <v>1319561.2</v>
      </c>
    </row>
    <row r="691" spans="1:8" outlineLevel="7" x14ac:dyDescent="0.25">
      <c r="A691" s="128" t="s">
        <v>347</v>
      </c>
      <c r="B691" s="127" t="s">
        <v>1299</v>
      </c>
      <c r="C691" s="127" t="s">
        <v>777</v>
      </c>
      <c r="D691" s="127" t="s">
        <v>827</v>
      </c>
      <c r="E691" s="127" t="s">
        <v>344</v>
      </c>
      <c r="F691" s="126">
        <v>1656574</v>
      </c>
      <c r="G691" s="126">
        <v>1499599.76</v>
      </c>
      <c r="H691" s="125">
        <v>1319561.2</v>
      </c>
    </row>
    <row r="692" spans="1:8" ht="25.5" outlineLevel="3" x14ac:dyDescent="0.25">
      <c r="A692" s="101" t="s">
        <v>404</v>
      </c>
      <c r="B692" s="100" t="s">
        <v>1299</v>
      </c>
      <c r="C692" s="100" t="s">
        <v>777</v>
      </c>
      <c r="D692" s="100" t="s">
        <v>403</v>
      </c>
      <c r="E692" s="100"/>
      <c r="F692" s="99">
        <v>6246616.7000000002</v>
      </c>
      <c r="G692" s="99">
        <v>4823744.03</v>
      </c>
      <c r="H692" s="98">
        <v>4823744.03</v>
      </c>
    </row>
    <row r="693" spans="1:8" outlineLevel="4" x14ac:dyDescent="0.25">
      <c r="A693" s="97" t="s">
        <v>402</v>
      </c>
      <c r="B693" s="96" t="s">
        <v>1299</v>
      </c>
      <c r="C693" s="96" t="s">
        <v>777</v>
      </c>
      <c r="D693" s="96" t="s">
        <v>401</v>
      </c>
      <c r="E693" s="96"/>
      <c r="F693" s="95">
        <v>6246616.7000000002</v>
      </c>
      <c r="G693" s="95">
        <v>4823744.03</v>
      </c>
      <c r="H693" s="94">
        <v>4823744.03</v>
      </c>
    </row>
    <row r="694" spans="1:8" ht="25.5" outlineLevel="5" x14ac:dyDescent="0.25">
      <c r="A694" s="93" t="s">
        <v>400</v>
      </c>
      <c r="B694" s="92" t="s">
        <v>1299</v>
      </c>
      <c r="C694" s="92" t="s">
        <v>777</v>
      </c>
      <c r="D694" s="92" t="s">
        <v>399</v>
      </c>
      <c r="E694" s="92"/>
      <c r="F694" s="91">
        <v>6246616.7000000002</v>
      </c>
      <c r="G694" s="91">
        <v>4823744.03</v>
      </c>
      <c r="H694" s="90">
        <v>4823744.03</v>
      </c>
    </row>
    <row r="695" spans="1:8" ht="25.5" outlineLevel="6" x14ac:dyDescent="0.25">
      <c r="A695" s="89" t="s">
        <v>398</v>
      </c>
      <c r="B695" s="88" t="s">
        <v>1299</v>
      </c>
      <c r="C695" s="88" t="s">
        <v>777</v>
      </c>
      <c r="D695" s="88" t="s">
        <v>397</v>
      </c>
      <c r="E695" s="88"/>
      <c r="F695" s="87">
        <v>6246616.7000000002</v>
      </c>
      <c r="G695" s="87">
        <v>4823744.03</v>
      </c>
      <c r="H695" s="86">
        <v>4823744.03</v>
      </c>
    </row>
    <row r="696" spans="1:8" outlineLevel="7" x14ac:dyDescent="0.25">
      <c r="A696" s="128" t="s">
        <v>347</v>
      </c>
      <c r="B696" s="127" t="s">
        <v>1299</v>
      </c>
      <c r="C696" s="127" t="s">
        <v>777</v>
      </c>
      <c r="D696" s="127" t="s">
        <v>397</v>
      </c>
      <c r="E696" s="127" t="s">
        <v>344</v>
      </c>
      <c r="F696" s="126">
        <v>6246616.7000000002</v>
      </c>
      <c r="G696" s="126">
        <v>4823744.03</v>
      </c>
      <c r="H696" s="125">
        <v>4823744.03</v>
      </c>
    </row>
    <row r="697" spans="1:8" ht="25.5" outlineLevel="3" x14ac:dyDescent="0.25">
      <c r="A697" s="101" t="s">
        <v>488</v>
      </c>
      <c r="B697" s="100" t="s">
        <v>1299</v>
      </c>
      <c r="C697" s="100" t="s">
        <v>777</v>
      </c>
      <c r="D697" s="100" t="s">
        <v>487</v>
      </c>
      <c r="E697" s="100"/>
      <c r="F697" s="99">
        <v>672610958.63999999</v>
      </c>
      <c r="G697" s="99">
        <v>656155338.63999999</v>
      </c>
      <c r="H697" s="98">
        <v>685912039.32000005</v>
      </c>
    </row>
    <row r="698" spans="1:8" outlineLevel="4" x14ac:dyDescent="0.25">
      <c r="A698" s="97" t="s">
        <v>662</v>
      </c>
      <c r="B698" s="96" t="s">
        <v>1299</v>
      </c>
      <c r="C698" s="96" t="s">
        <v>777</v>
      </c>
      <c r="D698" s="96" t="s">
        <v>661</v>
      </c>
      <c r="E698" s="96"/>
      <c r="F698" s="95">
        <v>39035971</v>
      </c>
      <c r="G698" s="95">
        <v>20933104</v>
      </c>
      <c r="H698" s="94">
        <v>24413004</v>
      </c>
    </row>
    <row r="699" spans="1:8" outlineLevel="5" x14ac:dyDescent="0.25">
      <c r="A699" s="93" t="s">
        <v>660</v>
      </c>
      <c r="B699" s="92" t="s">
        <v>1299</v>
      </c>
      <c r="C699" s="92" t="s">
        <v>777</v>
      </c>
      <c r="D699" s="92" t="s">
        <v>659</v>
      </c>
      <c r="E699" s="92"/>
      <c r="F699" s="91">
        <v>30003200</v>
      </c>
      <c r="G699" s="91">
        <v>20531500</v>
      </c>
      <c r="H699" s="90">
        <v>24011400</v>
      </c>
    </row>
    <row r="700" spans="1:8" ht="25.5" outlineLevel="6" x14ac:dyDescent="0.25">
      <c r="A700" s="89" t="s">
        <v>826</v>
      </c>
      <c r="B700" s="88" t="s">
        <v>1299</v>
      </c>
      <c r="C700" s="88" t="s">
        <v>777</v>
      </c>
      <c r="D700" s="88" t="s">
        <v>825</v>
      </c>
      <c r="E700" s="88"/>
      <c r="F700" s="87">
        <v>9750000</v>
      </c>
      <c r="G700" s="87">
        <v>0</v>
      </c>
      <c r="H700" s="86">
        <v>0</v>
      </c>
    </row>
    <row r="701" spans="1:8" outlineLevel="7" x14ac:dyDescent="0.25">
      <c r="A701" s="128" t="s">
        <v>347</v>
      </c>
      <c r="B701" s="127" t="s">
        <v>1299</v>
      </c>
      <c r="C701" s="127" t="s">
        <v>777</v>
      </c>
      <c r="D701" s="127" t="s">
        <v>825</v>
      </c>
      <c r="E701" s="127" t="s">
        <v>344</v>
      </c>
      <c r="F701" s="126">
        <v>9750000</v>
      </c>
      <c r="G701" s="126">
        <v>0</v>
      </c>
      <c r="H701" s="125">
        <v>0</v>
      </c>
    </row>
    <row r="702" spans="1:8" ht="25.5" outlineLevel="6" x14ac:dyDescent="0.25">
      <c r="A702" s="89" t="s">
        <v>824</v>
      </c>
      <c r="B702" s="88" t="s">
        <v>1299</v>
      </c>
      <c r="C702" s="88" t="s">
        <v>777</v>
      </c>
      <c r="D702" s="88" t="s">
        <v>823</v>
      </c>
      <c r="E702" s="88"/>
      <c r="F702" s="87">
        <v>300000</v>
      </c>
      <c r="G702" s="87">
        <v>0</v>
      </c>
      <c r="H702" s="86">
        <v>0</v>
      </c>
    </row>
    <row r="703" spans="1:8" outlineLevel="7" x14ac:dyDescent="0.25">
      <c r="A703" s="128" t="s">
        <v>347</v>
      </c>
      <c r="B703" s="127" t="s">
        <v>1299</v>
      </c>
      <c r="C703" s="127" t="s">
        <v>777</v>
      </c>
      <c r="D703" s="127" t="s">
        <v>823</v>
      </c>
      <c r="E703" s="127" t="s">
        <v>344</v>
      </c>
      <c r="F703" s="126">
        <v>300000</v>
      </c>
      <c r="G703" s="126">
        <v>0</v>
      </c>
      <c r="H703" s="125">
        <v>0</v>
      </c>
    </row>
    <row r="704" spans="1:8" ht="25.5" outlineLevel="6" x14ac:dyDescent="0.25">
      <c r="A704" s="89" t="s">
        <v>822</v>
      </c>
      <c r="B704" s="88" t="s">
        <v>1299</v>
      </c>
      <c r="C704" s="88" t="s">
        <v>777</v>
      </c>
      <c r="D704" s="88" t="s">
        <v>821</v>
      </c>
      <c r="E704" s="88"/>
      <c r="F704" s="87">
        <v>19953200</v>
      </c>
      <c r="G704" s="87">
        <v>20531500</v>
      </c>
      <c r="H704" s="86">
        <v>24011400</v>
      </c>
    </row>
    <row r="705" spans="1:8" outlineLevel="7" x14ac:dyDescent="0.25">
      <c r="A705" s="128" t="s">
        <v>347</v>
      </c>
      <c r="B705" s="127" t="s">
        <v>1299</v>
      </c>
      <c r="C705" s="127" t="s">
        <v>777</v>
      </c>
      <c r="D705" s="127" t="s">
        <v>821</v>
      </c>
      <c r="E705" s="127" t="s">
        <v>344</v>
      </c>
      <c r="F705" s="126">
        <v>19953200</v>
      </c>
      <c r="G705" s="126">
        <v>20531500</v>
      </c>
      <c r="H705" s="125">
        <v>24011400</v>
      </c>
    </row>
    <row r="706" spans="1:8" outlineLevel="5" x14ac:dyDescent="0.25">
      <c r="A706" s="93" t="s">
        <v>814</v>
      </c>
      <c r="B706" s="92" t="s">
        <v>1299</v>
      </c>
      <c r="C706" s="92" t="s">
        <v>777</v>
      </c>
      <c r="D706" s="92" t="s">
        <v>813</v>
      </c>
      <c r="E706" s="92"/>
      <c r="F706" s="91">
        <v>401604</v>
      </c>
      <c r="G706" s="91">
        <v>401604</v>
      </c>
      <c r="H706" s="90">
        <v>401604</v>
      </c>
    </row>
    <row r="707" spans="1:8" ht="25.5" outlineLevel="6" x14ac:dyDescent="0.25">
      <c r="A707" s="89" t="s">
        <v>812</v>
      </c>
      <c r="B707" s="88" t="s">
        <v>1299</v>
      </c>
      <c r="C707" s="88" t="s">
        <v>777</v>
      </c>
      <c r="D707" s="88" t="s">
        <v>811</v>
      </c>
      <c r="E707" s="88"/>
      <c r="F707" s="87">
        <v>401604</v>
      </c>
      <c r="G707" s="87">
        <v>401604</v>
      </c>
      <c r="H707" s="86">
        <v>401604</v>
      </c>
    </row>
    <row r="708" spans="1:8" outlineLevel="7" x14ac:dyDescent="0.25">
      <c r="A708" s="128" t="s">
        <v>411</v>
      </c>
      <c r="B708" s="127" t="s">
        <v>1299</v>
      </c>
      <c r="C708" s="127" t="s">
        <v>777</v>
      </c>
      <c r="D708" s="127" t="s">
        <v>811</v>
      </c>
      <c r="E708" s="127" t="s">
        <v>408</v>
      </c>
      <c r="F708" s="126">
        <v>401604</v>
      </c>
      <c r="G708" s="126">
        <v>401604</v>
      </c>
      <c r="H708" s="125">
        <v>401604</v>
      </c>
    </row>
    <row r="709" spans="1:8" outlineLevel="5" x14ac:dyDescent="0.25">
      <c r="A709" s="93" t="s">
        <v>651</v>
      </c>
      <c r="B709" s="92" t="s">
        <v>1299</v>
      </c>
      <c r="C709" s="92" t="s">
        <v>777</v>
      </c>
      <c r="D709" s="92" t="s">
        <v>650</v>
      </c>
      <c r="E709" s="92"/>
      <c r="F709" s="91">
        <v>8631167</v>
      </c>
      <c r="G709" s="91">
        <v>0</v>
      </c>
      <c r="H709" s="90">
        <v>0</v>
      </c>
    </row>
    <row r="710" spans="1:8" ht="25.5" outlineLevel="6" x14ac:dyDescent="0.25">
      <c r="A710" s="89" t="s">
        <v>810</v>
      </c>
      <c r="B710" s="88" t="s">
        <v>1299</v>
      </c>
      <c r="C710" s="88" t="s">
        <v>777</v>
      </c>
      <c r="D710" s="88" t="s">
        <v>809</v>
      </c>
      <c r="E710" s="88"/>
      <c r="F710" s="87">
        <v>8631167</v>
      </c>
      <c r="G710" s="87">
        <v>0</v>
      </c>
      <c r="H710" s="86">
        <v>0</v>
      </c>
    </row>
    <row r="711" spans="1:8" outlineLevel="7" x14ac:dyDescent="0.25">
      <c r="A711" s="128" t="s">
        <v>347</v>
      </c>
      <c r="B711" s="127" t="s">
        <v>1299</v>
      </c>
      <c r="C711" s="127" t="s">
        <v>777</v>
      </c>
      <c r="D711" s="127" t="s">
        <v>809</v>
      </c>
      <c r="E711" s="127" t="s">
        <v>344</v>
      </c>
      <c r="F711" s="126">
        <v>8631167</v>
      </c>
      <c r="G711" s="126">
        <v>0</v>
      </c>
      <c r="H711" s="125">
        <v>0</v>
      </c>
    </row>
    <row r="712" spans="1:8" ht="25.5" outlineLevel="4" x14ac:dyDescent="0.25">
      <c r="A712" s="97" t="s">
        <v>486</v>
      </c>
      <c r="B712" s="96" t="s">
        <v>1299</v>
      </c>
      <c r="C712" s="96" t="s">
        <v>777</v>
      </c>
      <c r="D712" s="96" t="s">
        <v>485</v>
      </c>
      <c r="E712" s="96"/>
      <c r="F712" s="95">
        <v>633574987.63999999</v>
      </c>
      <c r="G712" s="95">
        <v>635222234.63999999</v>
      </c>
      <c r="H712" s="94">
        <v>661499035.32000005</v>
      </c>
    </row>
    <row r="713" spans="1:8" ht="25.5" outlineLevel="5" x14ac:dyDescent="0.25">
      <c r="A713" s="93" t="s">
        <v>808</v>
      </c>
      <c r="B713" s="92" t="s">
        <v>1299</v>
      </c>
      <c r="C713" s="92" t="s">
        <v>777</v>
      </c>
      <c r="D713" s="92" t="s">
        <v>807</v>
      </c>
      <c r="E713" s="92"/>
      <c r="F713" s="91">
        <v>559981404.27999997</v>
      </c>
      <c r="G713" s="91">
        <v>559900451.27999997</v>
      </c>
      <c r="H713" s="90">
        <v>583635951.96000004</v>
      </c>
    </row>
    <row r="714" spans="1:8" ht="25.5" outlineLevel="6" x14ac:dyDescent="0.25">
      <c r="A714" s="89" t="s">
        <v>366</v>
      </c>
      <c r="B714" s="88" t="s">
        <v>1299</v>
      </c>
      <c r="C714" s="88" t="s">
        <v>777</v>
      </c>
      <c r="D714" s="88" t="s">
        <v>806</v>
      </c>
      <c r="E714" s="88"/>
      <c r="F714" s="87">
        <v>4522000</v>
      </c>
      <c r="G714" s="87">
        <v>0</v>
      </c>
      <c r="H714" s="86">
        <v>0</v>
      </c>
    </row>
    <row r="715" spans="1:8" outlineLevel="7" x14ac:dyDescent="0.25">
      <c r="A715" s="128" t="s">
        <v>347</v>
      </c>
      <c r="B715" s="127" t="s">
        <v>1299</v>
      </c>
      <c r="C715" s="127" t="s">
        <v>777</v>
      </c>
      <c r="D715" s="127" t="s">
        <v>806</v>
      </c>
      <c r="E715" s="127" t="s">
        <v>344</v>
      </c>
      <c r="F715" s="126">
        <v>4522000</v>
      </c>
      <c r="G715" s="126">
        <v>0</v>
      </c>
      <c r="H715" s="125">
        <v>0</v>
      </c>
    </row>
    <row r="716" spans="1:8" ht="25.5" outlineLevel="6" x14ac:dyDescent="0.25">
      <c r="A716" s="89" t="s">
        <v>805</v>
      </c>
      <c r="B716" s="88" t="s">
        <v>1299</v>
      </c>
      <c r="C716" s="88" t="s">
        <v>777</v>
      </c>
      <c r="D716" s="88" t="s">
        <v>804</v>
      </c>
      <c r="E716" s="88"/>
      <c r="F716" s="87">
        <v>46797092.350000001</v>
      </c>
      <c r="G716" s="87">
        <v>44827751.280000001</v>
      </c>
      <c r="H716" s="86">
        <v>46026251.960000001</v>
      </c>
    </row>
    <row r="717" spans="1:8" outlineLevel="7" x14ac:dyDescent="0.25">
      <c r="A717" s="128" t="s">
        <v>347</v>
      </c>
      <c r="B717" s="127" t="s">
        <v>1299</v>
      </c>
      <c r="C717" s="127" t="s">
        <v>777</v>
      </c>
      <c r="D717" s="127" t="s">
        <v>804</v>
      </c>
      <c r="E717" s="127" t="s">
        <v>344</v>
      </c>
      <c r="F717" s="126">
        <v>46797092.350000001</v>
      </c>
      <c r="G717" s="126">
        <v>44827751.280000001</v>
      </c>
      <c r="H717" s="125">
        <v>46026251.960000001</v>
      </c>
    </row>
    <row r="718" spans="1:8" ht="51" outlineLevel="6" x14ac:dyDescent="0.25">
      <c r="A718" s="89" t="s">
        <v>803</v>
      </c>
      <c r="B718" s="88" t="s">
        <v>1299</v>
      </c>
      <c r="C718" s="88" t="s">
        <v>777</v>
      </c>
      <c r="D718" s="88" t="s">
        <v>802</v>
      </c>
      <c r="E718" s="88"/>
      <c r="F718" s="87">
        <v>800000</v>
      </c>
      <c r="G718" s="87">
        <v>0</v>
      </c>
      <c r="H718" s="86">
        <v>0</v>
      </c>
    </row>
    <row r="719" spans="1:8" outlineLevel="7" x14ac:dyDescent="0.25">
      <c r="A719" s="128" t="s">
        <v>347</v>
      </c>
      <c r="B719" s="127" t="s">
        <v>1299</v>
      </c>
      <c r="C719" s="127" t="s">
        <v>777</v>
      </c>
      <c r="D719" s="127" t="s">
        <v>802</v>
      </c>
      <c r="E719" s="127" t="s">
        <v>344</v>
      </c>
      <c r="F719" s="126">
        <v>800000</v>
      </c>
      <c r="G719" s="126">
        <v>0</v>
      </c>
      <c r="H719" s="125">
        <v>0</v>
      </c>
    </row>
    <row r="720" spans="1:8" ht="38.25" outlineLevel="6" x14ac:dyDescent="0.25">
      <c r="A720" s="89" t="s">
        <v>801</v>
      </c>
      <c r="B720" s="88" t="s">
        <v>1299</v>
      </c>
      <c r="C720" s="88" t="s">
        <v>777</v>
      </c>
      <c r="D720" s="88" t="s">
        <v>800</v>
      </c>
      <c r="E720" s="88"/>
      <c r="F720" s="87">
        <v>2048100</v>
      </c>
      <c r="G720" s="87">
        <v>1124900</v>
      </c>
      <c r="H720" s="86">
        <v>1124900</v>
      </c>
    </row>
    <row r="721" spans="1:8" outlineLevel="7" x14ac:dyDescent="0.25">
      <c r="A721" s="128" t="s">
        <v>347</v>
      </c>
      <c r="B721" s="127" t="s">
        <v>1299</v>
      </c>
      <c r="C721" s="127" t="s">
        <v>777</v>
      </c>
      <c r="D721" s="127" t="s">
        <v>800</v>
      </c>
      <c r="E721" s="127" t="s">
        <v>344</v>
      </c>
      <c r="F721" s="126">
        <v>2048100</v>
      </c>
      <c r="G721" s="126">
        <v>1124900</v>
      </c>
      <c r="H721" s="125">
        <v>1124900</v>
      </c>
    </row>
    <row r="722" spans="1:8" ht="25.5" outlineLevel="6" x14ac:dyDescent="0.25">
      <c r="A722" s="89" t="s">
        <v>799</v>
      </c>
      <c r="B722" s="88" t="s">
        <v>1299</v>
      </c>
      <c r="C722" s="88" t="s">
        <v>777</v>
      </c>
      <c r="D722" s="88" t="s">
        <v>798</v>
      </c>
      <c r="E722" s="88"/>
      <c r="F722" s="87">
        <v>458679500</v>
      </c>
      <c r="G722" s="87">
        <v>488204300</v>
      </c>
      <c r="H722" s="86">
        <v>510741300</v>
      </c>
    </row>
    <row r="723" spans="1:8" outlineLevel="7" x14ac:dyDescent="0.25">
      <c r="A723" s="128" t="s">
        <v>347</v>
      </c>
      <c r="B723" s="127" t="s">
        <v>1299</v>
      </c>
      <c r="C723" s="127" t="s">
        <v>777</v>
      </c>
      <c r="D723" s="127" t="s">
        <v>798</v>
      </c>
      <c r="E723" s="127" t="s">
        <v>344</v>
      </c>
      <c r="F723" s="126">
        <v>458679500</v>
      </c>
      <c r="G723" s="126">
        <v>488204300</v>
      </c>
      <c r="H723" s="125">
        <v>510741300</v>
      </c>
    </row>
    <row r="724" spans="1:8" ht="63.75" outlineLevel="6" x14ac:dyDescent="0.25">
      <c r="A724" s="89" t="s">
        <v>210</v>
      </c>
      <c r="B724" s="88" t="s">
        <v>1299</v>
      </c>
      <c r="C724" s="88" t="s">
        <v>777</v>
      </c>
      <c r="D724" s="88" t="s">
        <v>797</v>
      </c>
      <c r="E724" s="88"/>
      <c r="F724" s="87">
        <v>995100</v>
      </c>
      <c r="G724" s="87">
        <v>995100</v>
      </c>
      <c r="H724" s="86">
        <v>995100</v>
      </c>
    </row>
    <row r="725" spans="1:8" outlineLevel="7" x14ac:dyDescent="0.25">
      <c r="A725" s="128" t="s">
        <v>347</v>
      </c>
      <c r="B725" s="127" t="s">
        <v>1299</v>
      </c>
      <c r="C725" s="127" t="s">
        <v>777</v>
      </c>
      <c r="D725" s="127" t="s">
        <v>797</v>
      </c>
      <c r="E725" s="127" t="s">
        <v>344</v>
      </c>
      <c r="F725" s="126">
        <v>995100</v>
      </c>
      <c r="G725" s="126">
        <v>995100</v>
      </c>
      <c r="H725" s="125">
        <v>995100</v>
      </c>
    </row>
    <row r="726" spans="1:8" ht="38.25" outlineLevel="6" x14ac:dyDescent="0.25">
      <c r="A726" s="89" t="s">
        <v>745</v>
      </c>
      <c r="B726" s="88" t="s">
        <v>1299</v>
      </c>
      <c r="C726" s="88" t="s">
        <v>777</v>
      </c>
      <c r="D726" s="88" t="s">
        <v>796</v>
      </c>
      <c r="E726" s="88"/>
      <c r="F726" s="87">
        <v>663411.93000000005</v>
      </c>
      <c r="G726" s="87">
        <v>0</v>
      </c>
      <c r="H726" s="86">
        <v>0</v>
      </c>
    </row>
    <row r="727" spans="1:8" outlineLevel="7" x14ac:dyDescent="0.25">
      <c r="A727" s="128" t="s">
        <v>347</v>
      </c>
      <c r="B727" s="127" t="s">
        <v>1299</v>
      </c>
      <c r="C727" s="127" t="s">
        <v>777</v>
      </c>
      <c r="D727" s="127" t="s">
        <v>796</v>
      </c>
      <c r="E727" s="127" t="s">
        <v>344</v>
      </c>
      <c r="F727" s="126">
        <v>663411.93000000005</v>
      </c>
      <c r="G727" s="126">
        <v>0</v>
      </c>
      <c r="H727" s="125">
        <v>0</v>
      </c>
    </row>
    <row r="728" spans="1:8" ht="63.75" outlineLevel="6" x14ac:dyDescent="0.25">
      <c r="A728" s="89" t="s">
        <v>794</v>
      </c>
      <c r="B728" s="88" t="s">
        <v>1299</v>
      </c>
      <c r="C728" s="88" t="s">
        <v>777</v>
      </c>
      <c r="D728" s="88" t="s">
        <v>795</v>
      </c>
      <c r="E728" s="88"/>
      <c r="F728" s="87">
        <v>18200</v>
      </c>
      <c r="G728" s="87">
        <v>0</v>
      </c>
      <c r="H728" s="86">
        <v>0</v>
      </c>
    </row>
    <row r="729" spans="1:8" outlineLevel="7" x14ac:dyDescent="0.25">
      <c r="A729" s="128" t="s">
        <v>347</v>
      </c>
      <c r="B729" s="127" t="s">
        <v>1299</v>
      </c>
      <c r="C729" s="127" t="s">
        <v>777</v>
      </c>
      <c r="D729" s="127" t="s">
        <v>795</v>
      </c>
      <c r="E729" s="127" t="s">
        <v>344</v>
      </c>
      <c r="F729" s="126">
        <v>18200</v>
      </c>
      <c r="G729" s="126">
        <v>0</v>
      </c>
      <c r="H729" s="125">
        <v>0</v>
      </c>
    </row>
    <row r="730" spans="1:8" ht="63.75" outlineLevel="6" x14ac:dyDescent="0.25">
      <c r="A730" s="89" t="s">
        <v>794</v>
      </c>
      <c r="B730" s="88" t="s">
        <v>1299</v>
      </c>
      <c r="C730" s="88" t="s">
        <v>777</v>
      </c>
      <c r="D730" s="88" t="s">
        <v>793</v>
      </c>
      <c r="E730" s="88"/>
      <c r="F730" s="87">
        <v>401000</v>
      </c>
      <c r="G730" s="87">
        <v>0</v>
      </c>
      <c r="H730" s="86">
        <v>0</v>
      </c>
    </row>
    <row r="731" spans="1:8" outlineLevel="7" x14ac:dyDescent="0.25">
      <c r="A731" s="128" t="s">
        <v>347</v>
      </c>
      <c r="B731" s="127" t="s">
        <v>1299</v>
      </c>
      <c r="C731" s="127" t="s">
        <v>777</v>
      </c>
      <c r="D731" s="127" t="s">
        <v>793</v>
      </c>
      <c r="E731" s="127" t="s">
        <v>344</v>
      </c>
      <c r="F731" s="126">
        <v>401000</v>
      </c>
      <c r="G731" s="126">
        <v>0</v>
      </c>
      <c r="H731" s="125">
        <v>0</v>
      </c>
    </row>
    <row r="732" spans="1:8" ht="51" outlineLevel="6" x14ac:dyDescent="0.25">
      <c r="A732" s="89" t="s">
        <v>244</v>
      </c>
      <c r="B732" s="88" t="s">
        <v>1299</v>
      </c>
      <c r="C732" s="88" t="s">
        <v>777</v>
      </c>
      <c r="D732" s="88" t="s">
        <v>792</v>
      </c>
      <c r="E732" s="88"/>
      <c r="F732" s="87">
        <v>45057000</v>
      </c>
      <c r="G732" s="87">
        <v>24748400</v>
      </c>
      <c r="H732" s="86">
        <v>24748400</v>
      </c>
    </row>
    <row r="733" spans="1:8" outlineLevel="7" x14ac:dyDescent="0.25">
      <c r="A733" s="128" t="s">
        <v>347</v>
      </c>
      <c r="B733" s="127" t="s">
        <v>1299</v>
      </c>
      <c r="C733" s="127" t="s">
        <v>777</v>
      </c>
      <c r="D733" s="127" t="s">
        <v>792</v>
      </c>
      <c r="E733" s="127" t="s">
        <v>344</v>
      </c>
      <c r="F733" s="126">
        <v>45057000</v>
      </c>
      <c r="G733" s="126">
        <v>24748400</v>
      </c>
      <c r="H733" s="125">
        <v>24748400</v>
      </c>
    </row>
    <row r="734" spans="1:8" outlineLevel="5" x14ac:dyDescent="0.25">
      <c r="A734" s="93" t="s">
        <v>632</v>
      </c>
      <c r="B734" s="92" t="s">
        <v>1299</v>
      </c>
      <c r="C734" s="92" t="s">
        <v>777</v>
      </c>
      <c r="D734" s="92" t="s">
        <v>631</v>
      </c>
      <c r="E734" s="92"/>
      <c r="F734" s="91">
        <v>70433883.359999999</v>
      </c>
      <c r="G734" s="91">
        <v>72162083.359999999</v>
      </c>
      <c r="H734" s="90">
        <v>74046383.359999999</v>
      </c>
    </row>
    <row r="735" spans="1:8" outlineLevel="6" x14ac:dyDescent="0.25">
      <c r="A735" s="89" t="s">
        <v>629</v>
      </c>
      <c r="B735" s="88" t="s">
        <v>1299</v>
      </c>
      <c r="C735" s="88" t="s">
        <v>777</v>
      </c>
      <c r="D735" s="88" t="s">
        <v>628</v>
      </c>
      <c r="E735" s="88"/>
      <c r="F735" s="87">
        <v>26967383.359999999</v>
      </c>
      <c r="G735" s="87">
        <v>26967383.359999999</v>
      </c>
      <c r="H735" s="86">
        <v>26967383.359999999</v>
      </c>
    </row>
    <row r="736" spans="1:8" outlineLevel="7" x14ac:dyDescent="0.25">
      <c r="A736" s="128" t="s">
        <v>347</v>
      </c>
      <c r="B736" s="127" t="s">
        <v>1299</v>
      </c>
      <c r="C736" s="127" t="s">
        <v>777</v>
      </c>
      <c r="D736" s="127" t="s">
        <v>628</v>
      </c>
      <c r="E736" s="127" t="s">
        <v>344</v>
      </c>
      <c r="F736" s="126">
        <v>26967383.359999999</v>
      </c>
      <c r="G736" s="126">
        <v>26967383.359999999</v>
      </c>
      <c r="H736" s="125">
        <v>26967383.359999999</v>
      </c>
    </row>
    <row r="737" spans="1:8" ht="25.5" outlineLevel="6" x14ac:dyDescent="0.25">
      <c r="A737" s="89" t="s">
        <v>791</v>
      </c>
      <c r="B737" s="88" t="s">
        <v>1299</v>
      </c>
      <c r="C737" s="88" t="s">
        <v>777</v>
      </c>
      <c r="D737" s="88" t="s">
        <v>790</v>
      </c>
      <c r="E737" s="88"/>
      <c r="F737" s="87">
        <v>6008900</v>
      </c>
      <c r="G737" s="87">
        <v>6244500</v>
      </c>
      <c r="H737" s="86">
        <v>6530400</v>
      </c>
    </row>
    <row r="738" spans="1:8" outlineLevel="7" x14ac:dyDescent="0.25">
      <c r="A738" s="128" t="s">
        <v>347</v>
      </c>
      <c r="B738" s="127" t="s">
        <v>1299</v>
      </c>
      <c r="C738" s="127" t="s">
        <v>777</v>
      </c>
      <c r="D738" s="127" t="s">
        <v>790</v>
      </c>
      <c r="E738" s="127" t="s">
        <v>344</v>
      </c>
      <c r="F738" s="126">
        <v>6008900</v>
      </c>
      <c r="G738" s="126">
        <v>6244500</v>
      </c>
      <c r="H738" s="125">
        <v>6530400</v>
      </c>
    </row>
    <row r="739" spans="1:8" ht="38.25" outlineLevel="6" x14ac:dyDescent="0.25">
      <c r="A739" s="89" t="s">
        <v>789</v>
      </c>
      <c r="B739" s="88" t="s">
        <v>1299</v>
      </c>
      <c r="C739" s="88" t="s">
        <v>777</v>
      </c>
      <c r="D739" s="88" t="s">
        <v>788</v>
      </c>
      <c r="E739" s="88"/>
      <c r="F739" s="87">
        <v>2663500</v>
      </c>
      <c r="G739" s="87">
        <v>2768800</v>
      </c>
      <c r="H739" s="86">
        <v>2878700</v>
      </c>
    </row>
    <row r="740" spans="1:8" outlineLevel="7" x14ac:dyDescent="0.25">
      <c r="A740" s="128" t="s">
        <v>347</v>
      </c>
      <c r="B740" s="127" t="s">
        <v>1299</v>
      </c>
      <c r="C740" s="127" t="s">
        <v>777</v>
      </c>
      <c r="D740" s="127" t="s">
        <v>788</v>
      </c>
      <c r="E740" s="127" t="s">
        <v>344</v>
      </c>
      <c r="F740" s="126">
        <v>2663500</v>
      </c>
      <c r="G740" s="126">
        <v>2768800</v>
      </c>
      <c r="H740" s="125">
        <v>2878700</v>
      </c>
    </row>
    <row r="741" spans="1:8" ht="25.5" outlineLevel="6" x14ac:dyDescent="0.25">
      <c r="A741" s="89" t="s">
        <v>787</v>
      </c>
      <c r="B741" s="88" t="s">
        <v>1299</v>
      </c>
      <c r="C741" s="88" t="s">
        <v>777</v>
      </c>
      <c r="D741" s="88" t="s">
        <v>786</v>
      </c>
      <c r="E741" s="88"/>
      <c r="F741" s="87">
        <v>13684100</v>
      </c>
      <c r="G741" s="87">
        <v>14226100</v>
      </c>
      <c r="H741" s="86">
        <v>14835800</v>
      </c>
    </row>
    <row r="742" spans="1:8" outlineLevel="7" x14ac:dyDescent="0.25">
      <c r="A742" s="128" t="s">
        <v>411</v>
      </c>
      <c r="B742" s="127" t="s">
        <v>1299</v>
      </c>
      <c r="C742" s="127" t="s">
        <v>777</v>
      </c>
      <c r="D742" s="127" t="s">
        <v>786</v>
      </c>
      <c r="E742" s="127" t="s">
        <v>408</v>
      </c>
      <c r="F742" s="126">
        <v>3090.6</v>
      </c>
      <c r="G742" s="126">
        <v>3213</v>
      </c>
      <c r="H742" s="125">
        <v>3350.7</v>
      </c>
    </row>
    <row r="743" spans="1:8" outlineLevel="7" x14ac:dyDescent="0.25">
      <c r="A743" s="128" t="s">
        <v>347</v>
      </c>
      <c r="B743" s="127" t="s">
        <v>1299</v>
      </c>
      <c r="C743" s="127" t="s">
        <v>777</v>
      </c>
      <c r="D743" s="127" t="s">
        <v>786</v>
      </c>
      <c r="E743" s="127" t="s">
        <v>344</v>
      </c>
      <c r="F743" s="126">
        <v>13681009.4</v>
      </c>
      <c r="G743" s="126">
        <v>14222887</v>
      </c>
      <c r="H743" s="125">
        <v>14832449.300000001</v>
      </c>
    </row>
    <row r="744" spans="1:8" ht="25.5" outlineLevel="6" x14ac:dyDescent="0.25">
      <c r="A744" s="89" t="s">
        <v>65</v>
      </c>
      <c r="B744" s="88" t="s">
        <v>1299</v>
      </c>
      <c r="C744" s="88" t="s">
        <v>777</v>
      </c>
      <c r="D744" s="88" t="s">
        <v>785</v>
      </c>
      <c r="E744" s="88"/>
      <c r="F744" s="87">
        <v>20932900</v>
      </c>
      <c r="G744" s="87">
        <v>21771200</v>
      </c>
      <c r="H744" s="86">
        <v>22642000</v>
      </c>
    </row>
    <row r="745" spans="1:8" outlineLevel="7" x14ac:dyDescent="0.25">
      <c r="A745" s="128" t="s">
        <v>347</v>
      </c>
      <c r="B745" s="127" t="s">
        <v>1299</v>
      </c>
      <c r="C745" s="127" t="s">
        <v>777</v>
      </c>
      <c r="D745" s="127" t="s">
        <v>785</v>
      </c>
      <c r="E745" s="127" t="s">
        <v>344</v>
      </c>
      <c r="F745" s="126">
        <v>20932900</v>
      </c>
      <c r="G745" s="126">
        <v>21771200</v>
      </c>
      <c r="H745" s="125">
        <v>22642000</v>
      </c>
    </row>
    <row r="746" spans="1:8" ht="25.5" outlineLevel="6" x14ac:dyDescent="0.25">
      <c r="A746" s="89" t="s">
        <v>784</v>
      </c>
      <c r="B746" s="88" t="s">
        <v>1299</v>
      </c>
      <c r="C746" s="88" t="s">
        <v>777</v>
      </c>
      <c r="D746" s="88" t="s">
        <v>783</v>
      </c>
      <c r="E746" s="88"/>
      <c r="F746" s="87">
        <v>122700</v>
      </c>
      <c r="G746" s="87">
        <v>127500</v>
      </c>
      <c r="H746" s="86">
        <v>133300</v>
      </c>
    </row>
    <row r="747" spans="1:8" outlineLevel="7" x14ac:dyDescent="0.25">
      <c r="A747" s="128" t="s">
        <v>347</v>
      </c>
      <c r="B747" s="127" t="s">
        <v>1299</v>
      </c>
      <c r="C747" s="127" t="s">
        <v>777</v>
      </c>
      <c r="D747" s="127" t="s">
        <v>783</v>
      </c>
      <c r="E747" s="127" t="s">
        <v>344</v>
      </c>
      <c r="F747" s="126">
        <v>122700</v>
      </c>
      <c r="G747" s="126">
        <v>127500</v>
      </c>
      <c r="H747" s="125">
        <v>133300</v>
      </c>
    </row>
    <row r="748" spans="1:8" ht="38.25" outlineLevel="6" x14ac:dyDescent="0.25">
      <c r="A748" s="89" t="s">
        <v>782</v>
      </c>
      <c r="B748" s="88" t="s">
        <v>1299</v>
      </c>
      <c r="C748" s="88" t="s">
        <v>777</v>
      </c>
      <c r="D748" s="88" t="s">
        <v>781</v>
      </c>
      <c r="E748" s="88"/>
      <c r="F748" s="87">
        <v>54400</v>
      </c>
      <c r="G748" s="87">
        <v>56600</v>
      </c>
      <c r="H748" s="86">
        <v>58800</v>
      </c>
    </row>
    <row r="749" spans="1:8" outlineLevel="7" x14ac:dyDescent="0.25">
      <c r="A749" s="128" t="s">
        <v>347</v>
      </c>
      <c r="B749" s="127" t="s">
        <v>1299</v>
      </c>
      <c r="C749" s="127" t="s">
        <v>777</v>
      </c>
      <c r="D749" s="127" t="s">
        <v>781</v>
      </c>
      <c r="E749" s="127" t="s">
        <v>344</v>
      </c>
      <c r="F749" s="126">
        <v>54400</v>
      </c>
      <c r="G749" s="126">
        <v>56600</v>
      </c>
      <c r="H749" s="125">
        <v>58800</v>
      </c>
    </row>
    <row r="750" spans="1:8" outlineLevel="5" x14ac:dyDescent="0.25">
      <c r="A750" s="93" t="s">
        <v>780</v>
      </c>
      <c r="B750" s="92" t="s">
        <v>1299</v>
      </c>
      <c r="C750" s="92" t="s">
        <v>777</v>
      </c>
      <c r="D750" s="92" t="s">
        <v>779</v>
      </c>
      <c r="E750" s="92"/>
      <c r="F750" s="91">
        <v>3159700</v>
      </c>
      <c r="G750" s="91">
        <v>3159700</v>
      </c>
      <c r="H750" s="90">
        <v>3816700</v>
      </c>
    </row>
    <row r="751" spans="1:8" ht="25.5" outlineLevel="6" x14ac:dyDescent="0.25">
      <c r="A751" s="89" t="s">
        <v>778</v>
      </c>
      <c r="B751" s="88" t="s">
        <v>1299</v>
      </c>
      <c r="C751" s="88" t="s">
        <v>777</v>
      </c>
      <c r="D751" s="88" t="s">
        <v>776</v>
      </c>
      <c r="E751" s="88"/>
      <c r="F751" s="87">
        <v>3159700</v>
      </c>
      <c r="G751" s="87">
        <v>3159700</v>
      </c>
      <c r="H751" s="86">
        <v>3816700</v>
      </c>
    </row>
    <row r="752" spans="1:8" outlineLevel="7" x14ac:dyDescent="0.25">
      <c r="A752" s="128" t="s">
        <v>347</v>
      </c>
      <c r="B752" s="127" t="s">
        <v>1299</v>
      </c>
      <c r="C752" s="127" t="s">
        <v>777</v>
      </c>
      <c r="D752" s="127" t="s">
        <v>776</v>
      </c>
      <c r="E752" s="127" t="s">
        <v>344</v>
      </c>
      <c r="F752" s="126">
        <v>3159700</v>
      </c>
      <c r="G752" s="126">
        <v>3159700</v>
      </c>
      <c r="H752" s="125">
        <v>3816700</v>
      </c>
    </row>
    <row r="753" spans="1:8" outlineLevel="2" x14ac:dyDescent="0.25">
      <c r="A753" s="105" t="s">
        <v>775</v>
      </c>
      <c r="B753" s="104" t="s">
        <v>1299</v>
      </c>
      <c r="C753" s="104" t="s">
        <v>733</v>
      </c>
      <c r="D753" s="104"/>
      <c r="E753" s="104"/>
      <c r="F753" s="103">
        <v>169703342.75</v>
      </c>
      <c r="G753" s="103">
        <v>170153893.34</v>
      </c>
      <c r="H753" s="102">
        <v>176202468.13999999</v>
      </c>
    </row>
    <row r="754" spans="1:8" ht="25.5" outlineLevel="3" x14ac:dyDescent="0.25">
      <c r="A754" s="101" t="s">
        <v>452</v>
      </c>
      <c r="B754" s="100" t="s">
        <v>1299</v>
      </c>
      <c r="C754" s="100" t="s">
        <v>733</v>
      </c>
      <c r="D754" s="100" t="s">
        <v>451</v>
      </c>
      <c r="E754" s="100"/>
      <c r="F754" s="99">
        <v>1892053.92</v>
      </c>
      <c r="G754" s="99">
        <v>1892053.92</v>
      </c>
      <c r="H754" s="98">
        <v>1892053.92</v>
      </c>
    </row>
    <row r="755" spans="1:8" outlineLevel="4" x14ac:dyDescent="0.25">
      <c r="A755" s="97" t="s">
        <v>450</v>
      </c>
      <c r="B755" s="96" t="s">
        <v>1299</v>
      </c>
      <c r="C755" s="96" t="s">
        <v>733</v>
      </c>
      <c r="D755" s="96" t="s">
        <v>449</v>
      </c>
      <c r="E755" s="96"/>
      <c r="F755" s="95">
        <v>1892053.92</v>
      </c>
      <c r="G755" s="95">
        <v>1892053.92</v>
      </c>
      <c r="H755" s="94">
        <v>1892053.92</v>
      </c>
    </row>
    <row r="756" spans="1:8" outlineLevel="5" x14ac:dyDescent="0.25">
      <c r="A756" s="93" t="s">
        <v>448</v>
      </c>
      <c r="B756" s="92" t="s">
        <v>1299</v>
      </c>
      <c r="C756" s="92" t="s">
        <v>733</v>
      </c>
      <c r="D756" s="92" t="s">
        <v>447</v>
      </c>
      <c r="E756" s="92"/>
      <c r="F756" s="91">
        <v>1892053.92</v>
      </c>
      <c r="G756" s="91">
        <v>1892053.92</v>
      </c>
      <c r="H756" s="90">
        <v>1892053.92</v>
      </c>
    </row>
    <row r="757" spans="1:8" ht="38.25" outlineLevel="6" x14ac:dyDescent="0.25">
      <c r="A757" s="89" t="s">
        <v>774</v>
      </c>
      <c r="B757" s="88" t="s">
        <v>1299</v>
      </c>
      <c r="C757" s="88" t="s">
        <v>733</v>
      </c>
      <c r="D757" s="88" t="s">
        <v>773</v>
      </c>
      <c r="E757" s="88"/>
      <c r="F757" s="87">
        <v>1892053.92</v>
      </c>
      <c r="G757" s="87">
        <v>1892053.92</v>
      </c>
      <c r="H757" s="86">
        <v>1892053.92</v>
      </c>
    </row>
    <row r="758" spans="1:8" outlineLevel="7" x14ac:dyDescent="0.25">
      <c r="A758" s="128" t="s">
        <v>347</v>
      </c>
      <c r="B758" s="127" t="s">
        <v>1299</v>
      </c>
      <c r="C758" s="127" t="s">
        <v>733</v>
      </c>
      <c r="D758" s="127" t="s">
        <v>773</v>
      </c>
      <c r="E758" s="127" t="s">
        <v>344</v>
      </c>
      <c r="F758" s="126">
        <v>1892053.92</v>
      </c>
      <c r="G758" s="126">
        <v>1892053.92</v>
      </c>
      <c r="H758" s="125">
        <v>1892053.92</v>
      </c>
    </row>
    <row r="759" spans="1:8" ht="25.5" outlineLevel="3" x14ac:dyDescent="0.25">
      <c r="A759" s="101" t="s">
        <v>404</v>
      </c>
      <c r="B759" s="100" t="s">
        <v>1299</v>
      </c>
      <c r="C759" s="100" t="s">
        <v>733</v>
      </c>
      <c r="D759" s="100" t="s">
        <v>403</v>
      </c>
      <c r="E759" s="100"/>
      <c r="F759" s="99">
        <v>1415432</v>
      </c>
      <c r="G759" s="99">
        <v>1598280</v>
      </c>
      <c r="H759" s="98">
        <v>1598280</v>
      </c>
    </row>
    <row r="760" spans="1:8" outlineLevel="4" x14ac:dyDescent="0.25">
      <c r="A760" s="97" t="s">
        <v>402</v>
      </c>
      <c r="B760" s="96" t="s">
        <v>1299</v>
      </c>
      <c r="C760" s="96" t="s">
        <v>733</v>
      </c>
      <c r="D760" s="96" t="s">
        <v>401</v>
      </c>
      <c r="E760" s="96"/>
      <c r="F760" s="95">
        <v>1415432</v>
      </c>
      <c r="G760" s="95">
        <v>1598280</v>
      </c>
      <c r="H760" s="94">
        <v>1598280</v>
      </c>
    </row>
    <row r="761" spans="1:8" ht="25.5" outlineLevel="5" x14ac:dyDescent="0.25">
      <c r="A761" s="93" t="s">
        <v>400</v>
      </c>
      <c r="B761" s="92" t="s">
        <v>1299</v>
      </c>
      <c r="C761" s="92" t="s">
        <v>733</v>
      </c>
      <c r="D761" s="92" t="s">
        <v>399</v>
      </c>
      <c r="E761" s="92"/>
      <c r="F761" s="91">
        <v>1415432</v>
      </c>
      <c r="G761" s="91">
        <v>1598280</v>
      </c>
      <c r="H761" s="90">
        <v>1598280</v>
      </c>
    </row>
    <row r="762" spans="1:8" ht="25.5" outlineLevel="6" x14ac:dyDescent="0.25">
      <c r="A762" s="89" t="s">
        <v>398</v>
      </c>
      <c r="B762" s="88" t="s">
        <v>1299</v>
      </c>
      <c r="C762" s="88" t="s">
        <v>733</v>
      </c>
      <c r="D762" s="88" t="s">
        <v>397</v>
      </c>
      <c r="E762" s="88"/>
      <c r="F762" s="87">
        <v>1415432</v>
      </c>
      <c r="G762" s="87">
        <v>1598280</v>
      </c>
      <c r="H762" s="86">
        <v>1598280</v>
      </c>
    </row>
    <row r="763" spans="1:8" outlineLevel="7" x14ac:dyDescent="0.25">
      <c r="A763" s="128" t="s">
        <v>347</v>
      </c>
      <c r="B763" s="127" t="s">
        <v>1299</v>
      </c>
      <c r="C763" s="127" t="s">
        <v>733</v>
      </c>
      <c r="D763" s="127" t="s">
        <v>397</v>
      </c>
      <c r="E763" s="127" t="s">
        <v>344</v>
      </c>
      <c r="F763" s="126">
        <v>1415432</v>
      </c>
      <c r="G763" s="126">
        <v>1598280</v>
      </c>
      <c r="H763" s="125">
        <v>1598280</v>
      </c>
    </row>
    <row r="764" spans="1:8" ht="25.5" outlineLevel="3" x14ac:dyDescent="0.25">
      <c r="A764" s="101" t="s">
        <v>488</v>
      </c>
      <c r="B764" s="100" t="s">
        <v>1299</v>
      </c>
      <c r="C764" s="100" t="s">
        <v>733</v>
      </c>
      <c r="D764" s="100" t="s">
        <v>487</v>
      </c>
      <c r="E764" s="100"/>
      <c r="F764" s="99">
        <v>101444046.68000001</v>
      </c>
      <c r="G764" s="99">
        <v>99872971.640000001</v>
      </c>
      <c r="H764" s="98">
        <v>103334077.73</v>
      </c>
    </row>
    <row r="765" spans="1:8" outlineLevel="4" x14ac:dyDescent="0.25">
      <c r="A765" s="97" t="s">
        <v>662</v>
      </c>
      <c r="B765" s="96" t="s">
        <v>1299</v>
      </c>
      <c r="C765" s="96" t="s">
        <v>733</v>
      </c>
      <c r="D765" s="96" t="s">
        <v>661</v>
      </c>
      <c r="E765" s="96"/>
      <c r="F765" s="95">
        <v>8062962.6399999997</v>
      </c>
      <c r="G765" s="95">
        <v>6354803.7800000003</v>
      </c>
      <c r="H765" s="94">
        <v>6354803.7800000003</v>
      </c>
    </row>
    <row r="766" spans="1:8" outlineLevel="5" x14ac:dyDescent="0.25">
      <c r="A766" s="93" t="s">
        <v>660</v>
      </c>
      <c r="B766" s="92" t="s">
        <v>1299</v>
      </c>
      <c r="C766" s="92" t="s">
        <v>733</v>
      </c>
      <c r="D766" s="92" t="s">
        <v>659</v>
      </c>
      <c r="E766" s="92"/>
      <c r="F766" s="91">
        <v>1547966.06</v>
      </c>
      <c r="G766" s="91">
        <v>0</v>
      </c>
      <c r="H766" s="90">
        <v>0</v>
      </c>
    </row>
    <row r="767" spans="1:8" outlineLevel="6" x14ac:dyDescent="0.25">
      <c r="A767" s="89" t="s">
        <v>772</v>
      </c>
      <c r="B767" s="88" t="s">
        <v>1299</v>
      </c>
      <c r="C767" s="88" t="s">
        <v>733</v>
      </c>
      <c r="D767" s="88" t="s">
        <v>771</v>
      </c>
      <c r="E767" s="88"/>
      <c r="F767" s="87">
        <v>752615.73</v>
      </c>
      <c r="G767" s="87">
        <v>0</v>
      </c>
      <c r="H767" s="86">
        <v>0</v>
      </c>
    </row>
    <row r="768" spans="1:8" outlineLevel="7" x14ac:dyDescent="0.25">
      <c r="A768" s="128" t="s">
        <v>347</v>
      </c>
      <c r="B768" s="127" t="s">
        <v>1299</v>
      </c>
      <c r="C768" s="127" t="s">
        <v>733</v>
      </c>
      <c r="D768" s="127" t="s">
        <v>771</v>
      </c>
      <c r="E768" s="127" t="s">
        <v>344</v>
      </c>
      <c r="F768" s="126">
        <v>752615.73</v>
      </c>
      <c r="G768" s="126">
        <v>0</v>
      </c>
      <c r="H768" s="125">
        <v>0</v>
      </c>
    </row>
    <row r="769" spans="1:8" ht="25.5" outlineLevel="6" x14ac:dyDescent="0.25">
      <c r="A769" s="89" t="s">
        <v>770</v>
      </c>
      <c r="B769" s="88" t="s">
        <v>1299</v>
      </c>
      <c r="C769" s="88" t="s">
        <v>733</v>
      </c>
      <c r="D769" s="88" t="s">
        <v>769</v>
      </c>
      <c r="E769" s="88"/>
      <c r="F769" s="87">
        <v>611350.32999999996</v>
      </c>
      <c r="G769" s="87">
        <v>0</v>
      </c>
      <c r="H769" s="86">
        <v>0</v>
      </c>
    </row>
    <row r="770" spans="1:8" outlineLevel="7" x14ac:dyDescent="0.25">
      <c r="A770" s="128" t="s">
        <v>347</v>
      </c>
      <c r="B770" s="127" t="s">
        <v>1299</v>
      </c>
      <c r="C770" s="127" t="s">
        <v>733</v>
      </c>
      <c r="D770" s="127" t="s">
        <v>769</v>
      </c>
      <c r="E770" s="127" t="s">
        <v>344</v>
      </c>
      <c r="F770" s="126">
        <v>611350.32999999996</v>
      </c>
      <c r="G770" s="126">
        <v>0</v>
      </c>
      <c r="H770" s="125">
        <v>0</v>
      </c>
    </row>
    <row r="771" spans="1:8" ht="38.25" outlineLevel="6" x14ac:dyDescent="0.25">
      <c r="A771" s="89" t="s">
        <v>768</v>
      </c>
      <c r="B771" s="88" t="s">
        <v>1299</v>
      </c>
      <c r="C771" s="88" t="s">
        <v>733</v>
      </c>
      <c r="D771" s="88" t="s">
        <v>767</v>
      </c>
      <c r="E771" s="88"/>
      <c r="F771" s="87">
        <v>184000</v>
      </c>
      <c r="G771" s="87">
        <v>0</v>
      </c>
      <c r="H771" s="86">
        <v>0</v>
      </c>
    </row>
    <row r="772" spans="1:8" outlineLevel="7" x14ac:dyDescent="0.25">
      <c r="A772" s="128" t="s">
        <v>347</v>
      </c>
      <c r="B772" s="127" t="s">
        <v>1299</v>
      </c>
      <c r="C772" s="127" t="s">
        <v>733</v>
      </c>
      <c r="D772" s="127" t="s">
        <v>767</v>
      </c>
      <c r="E772" s="127" t="s">
        <v>344</v>
      </c>
      <c r="F772" s="126">
        <v>184000</v>
      </c>
      <c r="G772" s="126">
        <v>0</v>
      </c>
      <c r="H772" s="125">
        <v>0</v>
      </c>
    </row>
    <row r="773" spans="1:8" outlineLevel="5" x14ac:dyDescent="0.25">
      <c r="A773" s="93" t="s">
        <v>651</v>
      </c>
      <c r="B773" s="92" t="s">
        <v>1299</v>
      </c>
      <c r="C773" s="92" t="s">
        <v>733</v>
      </c>
      <c r="D773" s="92" t="s">
        <v>650</v>
      </c>
      <c r="E773" s="92"/>
      <c r="F773" s="91">
        <v>6373855.6799999997</v>
      </c>
      <c r="G773" s="91">
        <v>6213662.8799999999</v>
      </c>
      <c r="H773" s="90">
        <v>6213662.8799999999</v>
      </c>
    </row>
    <row r="774" spans="1:8" outlineLevel="6" x14ac:dyDescent="0.25">
      <c r="A774" s="89" t="s">
        <v>766</v>
      </c>
      <c r="B774" s="88" t="s">
        <v>1299</v>
      </c>
      <c r="C774" s="88" t="s">
        <v>733</v>
      </c>
      <c r="D774" s="88" t="s">
        <v>765</v>
      </c>
      <c r="E774" s="88"/>
      <c r="F774" s="87">
        <v>586347.51</v>
      </c>
      <c r="G774" s="87">
        <v>586347.51</v>
      </c>
      <c r="H774" s="86">
        <v>586347.51</v>
      </c>
    </row>
    <row r="775" spans="1:8" outlineLevel="7" x14ac:dyDescent="0.25">
      <c r="A775" s="128" t="s">
        <v>411</v>
      </c>
      <c r="B775" s="127" t="s">
        <v>1299</v>
      </c>
      <c r="C775" s="127" t="s">
        <v>733</v>
      </c>
      <c r="D775" s="127" t="s">
        <v>765</v>
      </c>
      <c r="E775" s="127" t="s">
        <v>408</v>
      </c>
      <c r="F775" s="126">
        <v>105964.37</v>
      </c>
      <c r="G775" s="126">
        <v>105964.37</v>
      </c>
      <c r="H775" s="125">
        <v>105964.37</v>
      </c>
    </row>
    <row r="776" spans="1:8" outlineLevel="7" x14ac:dyDescent="0.25">
      <c r="A776" s="128" t="s">
        <v>347</v>
      </c>
      <c r="B776" s="127" t="s">
        <v>1299</v>
      </c>
      <c r="C776" s="127" t="s">
        <v>733</v>
      </c>
      <c r="D776" s="127" t="s">
        <v>765</v>
      </c>
      <c r="E776" s="127" t="s">
        <v>344</v>
      </c>
      <c r="F776" s="126">
        <v>480383.14</v>
      </c>
      <c r="G776" s="126">
        <v>480383.14</v>
      </c>
      <c r="H776" s="125">
        <v>480383.14</v>
      </c>
    </row>
    <row r="777" spans="1:8" outlineLevel="6" x14ac:dyDescent="0.25">
      <c r="A777" s="89" t="s">
        <v>764</v>
      </c>
      <c r="B777" s="88" t="s">
        <v>1299</v>
      </c>
      <c r="C777" s="88" t="s">
        <v>733</v>
      </c>
      <c r="D777" s="88" t="s">
        <v>763</v>
      </c>
      <c r="E777" s="88"/>
      <c r="F777" s="87">
        <v>182124.43</v>
      </c>
      <c r="G777" s="87">
        <v>182124.43</v>
      </c>
      <c r="H777" s="86">
        <v>182124.43</v>
      </c>
    </row>
    <row r="778" spans="1:8" outlineLevel="7" x14ac:dyDescent="0.25">
      <c r="A778" s="128" t="s">
        <v>347</v>
      </c>
      <c r="B778" s="127" t="s">
        <v>1299</v>
      </c>
      <c r="C778" s="127" t="s">
        <v>733</v>
      </c>
      <c r="D778" s="127" t="s">
        <v>763</v>
      </c>
      <c r="E778" s="127" t="s">
        <v>344</v>
      </c>
      <c r="F778" s="126">
        <v>182124.43</v>
      </c>
      <c r="G778" s="126">
        <v>182124.43</v>
      </c>
      <c r="H778" s="125">
        <v>182124.43</v>
      </c>
    </row>
    <row r="779" spans="1:8" outlineLevel="6" x14ac:dyDescent="0.25">
      <c r="A779" s="89" t="s">
        <v>647</v>
      </c>
      <c r="B779" s="88" t="s">
        <v>1299</v>
      </c>
      <c r="C779" s="88" t="s">
        <v>733</v>
      </c>
      <c r="D779" s="88" t="s">
        <v>646</v>
      </c>
      <c r="E779" s="88"/>
      <c r="F779" s="87">
        <v>1037357.8</v>
      </c>
      <c r="G779" s="87">
        <v>877165</v>
      </c>
      <c r="H779" s="86">
        <v>877165</v>
      </c>
    </row>
    <row r="780" spans="1:8" outlineLevel="7" x14ac:dyDescent="0.25">
      <c r="A780" s="128" t="s">
        <v>347</v>
      </c>
      <c r="B780" s="127" t="s">
        <v>1299</v>
      </c>
      <c r="C780" s="127" t="s">
        <v>733</v>
      </c>
      <c r="D780" s="127" t="s">
        <v>646</v>
      </c>
      <c r="E780" s="127" t="s">
        <v>344</v>
      </c>
      <c r="F780" s="126">
        <v>1037357.8</v>
      </c>
      <c r="G780" s="126">
        <v>877165</v>
      </c>
      <c r="H780" s="125">
        <v>877165</v>
      </c>
    </row>
    <row r="781" spans="1:8" ht="25.5" outlineLevel="6" x14ac:dyDescent="0.25">
      <c r="A781" s="89" t="s">
        <v>762</v>
      </c>
      <c r="B781" s="88" t="s">
        <v>1299</v>
      </c>
      <c r="C781" s="88" t="s">
        <v>733</v>
      </c>
      <c r="D781" s="88" t="s">
        <v>761</v>
      </c>
      <c r="E781" s="88"/>
      <c r="F781" s="87">
        <v>4255000</v>
      </c>
      <c r="G781" s="87">
        <v>4255000</v>
      </c>
      <c r="H781" s="86">
        <v>4255000</v>
      </c>
    </row>
    <row r="782" spans="1:8" outlineLevel="7" x14ac:dyDescent="0.25">
      <c r="A782" s="128" t="s">
        <v>347</v>
      </c>
      <c r="B782" s="127" t="s">
        <v>1299</v>
      </c>
      <c r="C782" s="127" t="s">
        <v>733</v>
      </c>
      <c r="D782" s="127" t="s">
        <v>761</v>
      </c>
      <c r="E782" s="127" t="s">
        <v>344</v>
      </c>
      <c r="F782" s="126">
        <v>3263109.92</v>
      </c>
      <c r="G782" s="126">
        <v>4255000</v>
      </c>
      <c r="H782" s="125">
        <v>4255000</v>
      </c>
    </row>
    <row r="783" spans="1:8" outlineLevel="7" x14ac:dyDescent="0.25">
      <c r="A783" s="128" t="s">
        <v>333</v>
      </c>
      <c r="B783" s="127" t="s">
        <v>1299</v>
      </c>
      <c r="C783" s="127" t="s">
        <v>733</v>
      </c>
      <c r="D783" s="127" t="s">
        <v>761</v>
      </c>
      <c r="E783" s="127" t="s">
        <v>330</v>
      </c>
      <c r="F783" s="126">
        <v>991890.08</v>
      </c>
      <c r="G783" s="126">
        <v>0</v>
      </c>
      <c r="H783" s="125">
        <v>0</v>
      </c>
    </row>
    <row r="784" spans="1:8" ht="25.5" outlineLevel="6" x14ac:dyDescent="0.25">
      <c r="A784" s="89" t="s">
        <v>760</v>
      </c>
      <c r="B784" s="88" t="s">
        <v>1299</v>
      </c>
      <c r="C784" s="88" t="s">
        <v>733</v>
      </c>
      <c r="D784" s="88" t="s">
        <v>759</v>
      </c>
      <c r="E784" s="88"/>
      <c r="F784" s="87">
        <v>250025.94</v>
      </c>
      <c r="G784" s="87">
        <v>250025.94</v>
      </c>
      <c r="H784" s="86">
        <v>250025.94</v>
      </c>
    </row>
    <row r="785" spans="1:8" outlineLevel="7" x14ac:dyDescent="0.25">
      <c r="A785" s="128" t="s">
        <v>347</v>
      </c>
      <c r="B785" s="127" t="s">
        <v>1299</v>
      </c>
      <c r="C785" s="127" t="s">
        <v>733</v>
      </c>
      <c r="D785" s="127" t="s">
        <v>759</v>
      </c>
      <c r="E785" s="127" t="s">
        <v>344</v>
      </c>
      <c r="F785" s="126">
        <v>250025.94</v>
      </c>
      <c r="G785" s="126">
        <v>250025.94</v>
      </c>
      <c r="H785" s="125">
        <v>250025.94</v>
      </c>
    </row>
    <row r="786" spans="1:8" ht="25.5" outlineLevel="6" x14ac:dyDescent="0.25">
      <c r="A786" s="89" t="s">
        <v>758</v>
      </c>
      <c r="B786" s="88" t="s">
        <v>1299</v>
      </c>
      <c r="C786" s="88" t="s">
        <v>733</v>
      </c>
      <c r="D786" s="88" t="s">
        <v>757</v>
      </c>
      <c r="E786" s="88"/>
      <c r="F786" s="87">
        <v>63000</v>
      </c>
      <c r="G786" s="87">
        <v>63000</v>
      </c>
      <c r="H786" s="86">
        <v>63000</v>
      </c>
    </row>
    <row r="787" spans="1:8" outlineLevel="7" x14ac:dyDescent="0.25">
      <c r="A787" s="128" t="s">
        <v>347</v>
      </c>
      <c r="B787" s="127" t="s">
        <v>1299</v>
      </c>
      <c r="C787" s="127" t="s">
        <v>733</v>
      </c>
      <c r="D787" s="127" t="s">
        <v>757</v>
      </c>
      <c r="E787" s="127" t="s">
        <v>344</v>
      </c>
      <c r="F787" s="126">
        <v>63000</v>
      </c>
      <c r="G787" s="126">
        <v>63000</v>
      </c>
      <c r="H787" s="125">
        <v>63000</v>
      </c>
    </row>
    <row r="788" spans="1:8" outlineLevel="5" x14ac:dyDescent="0.25">
      <c r="A788" s="93" t="s">
        <v>637</v>
      </c>
      <c r="B788" s="92" t="s">
        <v>1299</v>
      </c>
      <c r="C788" s="92" t="s">
        <v>733</v>
      </c>
      <c r="D788" s="92" t="s">
        <v>636</v>
      </c>
      <c r="E788" s="92"/>
      <c r="F788" s="91">
        <v>141140.9</v>
      </c>
      <c r="G788" s="91">
        <v>141140.9</v>
      </c>
      <c r="H788" s="90">
        <v>141140.9</v>
      </c>
    </row>
    <row r="789" spans="1:8" ht="25.5" outlineLevel="6" x14ac:dyDescent="0.25">
      <c r="A789" s="89" t="s">
        <v>756</v>
      </c>
      <c r="B789" s="88" t="s">
        <v>1299</v>
      </c>
      <c r="C789" s="88" t="s">
        <v>733</v>
      </c>
      <c r="D789" s="88" t="s">
        <v>755</v>
      </c>
      <c r="E789" s="88"/>
      <c r="F789" s="87">
        <v>90623.57</v>
      </c>
      <c r="G789" s="87">
        <v>90623.57</v>
      </c>
      <c r="H789" s="86">
        <v>90623.57</v>
      </c>
    </row>
    <row r="790" spans="1:8" outlineLevel="7" x14ac:dyDescent="0.25">
      <c r="A790" s="128" t="s">
        <v>347</v>
      </c>
      <c r="B790" s="127" t="s">
        <v>1299</v>
      </c>
      <c r="C790" s="127" t="s">
        <v>733</v>
      </c>
      <c r="D790" s="127" t="s">
        <v>755</v>
      </c>
      <c r="E790" s="127" t="s">
        <v>344</v>
      </c>
      <c r="F790" s="126">
        <v>90623.57</v>
      </c>
      <c r="G790" s="126">
        <v>90623.57</v>
      </c>
      <c r="H790" s="125">
        <v>90623.57</v>
      </c>
    </row>
    <row r="791" spans="1:8" outlineLevel="6" x14ac:dyDescent="0.25">
      <c r="A791" s="89" t="s">
        <v>754</v>
      </c>
      <c r="B791" s="88" t="s">
        <v>1299</v>
      </c>
      <c r="C791" s="88" t="s">
        <v>733</v>
      </c>
      <c r="D791" s="88" t="s">
        <v>753</v>
      </c>
      <c r="E791" s="88"/>
      <c r="F791" s="87">
        <v>50517.33</v>
      </c>
      <c r="G791" s="87">
        <v>50517.33</v>
      </c>
      <c r="H791" s="86">
        <v>50517.33</v>
      </c>
    </row>
    <row r="792" spans="1:8" outlineLevel="7" x14ac:dyDescent="0.25">
      <c r="A792" s="128" t="s">
        <v>347</v>
      </c>
      <c r="B792" s="127" t="s">
        <v>1299</v>
      </c>
      <c r="C792" s="127" t="s">
        <v>733</v>
      </c>
      <c r="D792" s="127" t="s">
        <v>753</v>
      </c>
      <c r="E792" s="127" t="s">
        <v>344</v>
      </c>
      <c r="F792" s="126">
        <v>50517.33</v>
      </c>
      <c r="G792" s="126">
        <v>50517.33</v>
      </c>
      <c r="H792" s="125">
        <v>50517.33</v>
      </c>
    </row>
    <row r="793" spans="1:8" ht="25.5" outlineLevel="4" x14ac:dyDescent="0.25">
      <c r="A793" s="97" t="s">
        <v>486</v>
      </c>
      <c r="B793" s="96" t="s">
        <v>1299</v>
      </c>
      <c r="C793" s="96" t="s">
        <v>733</v>
      </c>
      <c r="D793" s="96" t="s">
        <v>485</v>
      </c>
      <c r="E793" s="96"/>
      <c r="F793" s="95">
        <v>93381084.040000007</v>
      </c>
      <c r="G793" s="95">
        <v>93518167.859999999</v>
      </c>
      <c r="H793" s="94">
        <v>96979273.950000003</v>
      </c>
    </row>
    <row r="794" spans="1:8" outlineLevel="5" x14ac:dyDescent="0.25">
      <c r="A794" s="93" t="s">
        <v>752</v>
      </c>
      <c r="B794" s="92" t="s">
        <v>1299</v>
      </c>
      <c r="C794" s="92" t="s">
        <v>733</v>
      </c>
      <c r="D794" s="92" t="s">
        <v>751</v>
      </c>
      <c r="E794" s="92"/>
      <c r="F794" s="91">
        <v>93381084.040000007</v>
      </c>
      <c r="G794" s="91">
        <v>93518167.859999999</v>
      </c>
      <c r="H794" s="90">
        <v>96979273.950000003</v>
      </c>
    </row>
    <row r="795" spans="1:8" ht="25.5" outlineLevel="6" x14ac:dyDescent="0.25">
      <c r="A795" s="89" t="s">
        <v>366</v>
      </c>
      <c r="B795" s="88" t="s">
        <v>1299</v>
      </c>
      <c r="C795" s="88" t="s">
        <v>733</v>
      </c>
      <c r="D795" s="88" t="s">
        <v>750</v>
      </c>
      <c r="E795" s="88"/>
      <c r="F795" s="87">
        <v>1145000</v>
      </c>
      <c r="G795" s="87">
        <v>0</v>
      </c>
      <c r="H795" s="86">
        <v>0</v>
      </c>
    </row>
    <row r="796" spans="1:8" outlineLevel="7" x14ac:dyDescent="0.25">
      <c r="A796" s="128" t="s">
        <v>347</v>
      </c>
      <c r="B796" s="127" t="s">
        <v>1299</v>
      </c>
      <c r="C796" s="127" t="s">
        <v>733</v>
      </c>
      <c r="D796" s="127" t="s">
        <v>750</v>
      </c>
      <c r="E796" s="127" t="s">
        <v>344</v>
      </c>
      <c r="F796" s="126">
        <v>1145000</v>
      </c>
      <c r="G796" s="126">
        <v>0</v>
      </c>
      <c r="H796" s="125">
        <v>0</v>
      </c>
    </row>
    <row r="797" spans="1:8" ht="25.5" outlineLevel="6" x14ac:dyDescent="0.25">
      <c r="A797" s="89" t="s">
        <v>749</v>
      </c>
      <c r="B797" s="88" t="s">
        <v>1299</v>
      </c>
      <c r="C797" s="88" t="s">
        <v>733</v>
      </c>
      <c r="D797" s="88" t="s">
        <v>748</v>
      </c>
      <c r="E797" s="88"/>
      <c r="F797" s="87">
        <v>74609896.010000005</v>
      </c>
      <c r="G797" s="87">
        <v>76098974.230000004</v>
      </c>
      <c r="H797" s="86">
        <v>79102548.019999996</v>
      </c>
    </row>
    <row r="798" spans="1:8" outlineLevel="7" x14ac:dyDescent="0.25">
      <c r="A798" s="128" t="s">
        <v>347</v>
      </c>
      <c r="B798" s="127" t="s">
        <v>1299</v>
      </c>
      <c r="C798" s="127" t="s">
        <v>733</v>
      </c>
      <c r="D798" s="127" t="s">
        <v>748</v>
      </c>
      <c r="E798" s="127" t="s">
        <v>344</v>
      </c>
      <c r="F798" s="126">
        <v>74609896.010000005</v>
      </c>
      <c r="G798" s="126">
        <v>76098974.230000004</v>
      </c>
      <c r="H798" s="125">
        <v>79102548.019999996</v>
      </c>
    </row>
    <row r="799" spans="1:8" ht="25.5" outlineLevel="6" x14ac:dyDescent="0.25">
      <c r="A799" s="89" t="s">
        <v>747</v>
      </c>
      <c r="B799" s="88" t="s">
        <v>1299</v>
      </c>
      <c r="C799" s="88" t="s">
        <v>733</v>
      </c>
      <c r="D799" s="88" t="s">
        <v>746</v>
      </c>
      <c r="E799" s="88"/>
      <c r="F799" s="87">
        <v>17433161.32</v>
      </c>
      <c r="G799" s="87">
        <v>17419193.629999999</v>
      </c>
      <c r="H799" s="86">
        <v>17876725.93</v>
      </c>
    </row>
    <row r="800" spans="1:8" outlineLevel="7" x14ac:dyDescent="0.25">
      <c r="A800" s="128" t="s">
        <v>347</v>
      </c>
      <c r="B800" s="127" t="s">
        <v>1299</v>
      </c>
      <c r="C800" s="127" t="s">
        <v>733</v>
      </c>
      <c r="D800" s="127" t="s">
        <v>746</v>
      </c>
      <c r="E800" s="127" t="s">
        <v>344</v>
      </c>
      <c r="F800" s="126">
        <v>17433161.32</v>
      </c>
      <c r="G800" s="126">
        <v>17419193.629999999</v>
      </c>
      <c r="H800" s="125">
        <v>17876725.93</v>
      </c>
    </row>
    <row r="801" spans="1:8" ht="38.25" outlineLevel="6" x14ac:dyDescent="0.25">
      <c r="A801" s="89" t="s">
        <v>745</v>
      </c>
      <c r="B801" s="88" t="s">
        <v>1299</v>
      </c>
      <c r="C801" s="88" t="s">
        <v>733</v>
      </c>
      <c r="D801" s="88" t="s">
        <v>744</v>
      </c>
      <c r="E801" s="88"/>
      <c r="F801" s="87">
        <v>193026.71</v>
      </c>
      <c r="G801" s="87">
        <v>0</v>
      </c>
      <c r="H801" s="86">
        <v>0</v>
      </c>
    </row>
    <row r="802" spans="1:8" outlineLevel="7" x14ac:dyDescent="0.25">
      <c r="A802" s="128" t="s">
        <v>347</v>
      </c>
      <c r="B802" s="127" t="s">
        <v>1299</v>
      </c>
      <c r="C802" s="127" t="s">
        <v>733</v>
      </c>
      <c r="D802" s="127" t="s">
        <v>744</v>
      </c>
      <c r="E802" s="127" t="s">
        <v>344</v>
      </c>
      <c r="F802" s="126">
        <v>193026.71</v>
      </c>
      <c r="G802" s="126">
        <v>0</v>
      </c>
      <c r="H802" s="125">
        <v>0</v>
      </c>
    </row>
    <row r="803" spans="1:8" ht="25.5" outlineLevel="3" x14ac:dyDescent="0.25">
      <c r="A803" s="101" t="s">
        <v>604</v>
      </c>
      <c r="B803" s="100" t="s">
        <v>1299</v>
      </c>
      <c r="C803" s="100" t="s">
        <v>733</v>
      </c>
      <c r="D803" s="100" t="s">
        <v>603</v>
      </c>
      <c r="E803" s="100"/>
      <c r="F803" s="99">
        <v>64951810.149999999</v>
      </c>
      <c r="G803" s="99">
        <v>66790587.780000001</v>
      </c>
      <c r="H803" s="98">
        <v>69378056.489999995</v>
      </c>
    </row>
    <row r="804" spans="1:8" ht="25.5" outlineLevel="5" x14ac:dyDescent="0.25">
      <c r="A804" s="93" t="s">
        <v>743</v>
      </c>
      <c r="B804" s="92" t="s">
        <v>1299</v>
      </c>
      <c r="C804" s="92" t="s">
        <v>733</v>
      </c>
      <c r="D804" s="92" t="s">
        <v>742</v>
      </c>
      <c r="E804" s="92"/>
      <c r="F804" s="91">
        <v>64951810.149999999</v>
      </c>
      <c r="G804" s="91">
        <v>66790587.780000001</v>
      </c>
      <c r="H804" s="90">
        <v>69378056.489999995</v>
      </c>
    </row>
    <row r="805" spans="1:8" ht="25.5" outlineLevel="6" x14ac:dyDescent="0.25">
      <c r="A805" s="89" t="s">
        <v>366</v>
      </c>
      <c r="B805" s="88" t="s">
        <v>1299</v>
      </c>
      <c r="C805" s="88" t="s">
        <v>733</v>
      </c>
      <c r="D805" s="88" t="s">
        <v>741</v>
      </c>
      <c r="E805" s="88"/>
      <c r="F805" s="87">
        <v>370000</v>
      </c>
      <c r="G805" s="87">
        <v>0</v>
      </c>
      <c r="H805" s="86">
        <v>0</v>
      </c>
    </row>
    <row r="806" spans="1:8" outlineLevel="7" x14ac:dyDescent="0.25">
      <c r="A806" s="128" t="s">
        <v>347</v>
      </c>
      <c r="B806" s="127" t="s">
        <v>1299</v>
      </c>
      <c r="C806" s="127" t="s">
        <v>733</v>
      </c>
      <c r="D806" s="127" t="s">
        <v>741</v>
      </c>
      <c r="E806" s="127" t="s">
        <v>344</v>
      </c>
      <c r="F806" s="126">
        <v>370000</v>
      </c>
      <c r="G806" s="126">
        <v>0</v>
      </c>
      <c r="H806" s="125">
        <v>0</v>
      </c>
    </row>
    <row r="807" spans="1:8" outlineLevel="6" x14ac:dyDescent="0.25">
      <c r="A807" s="89" t="s">
        <v>740</v>
      </c>
      <c r="B807" s="88" t="s">
        <v>1299</v>
      </c>
      <c r="C807" s="88" t="s">
        <v>733</v>
      </c>
      <c r="D807" s="88" t="s">
        <v>739</v>
      </c>
      <c r="E807" s="88"/>
      <c r="F807" s="87">
        <v>64069801.020000003</v>
      </c>
      <c r="G807" s="87">
        <v>66511485.780000001</v>
      </c>
      <c r="H807" s="86">
        <v>69098954.489999995</v>
      </c>
    </row>
    <row r="808" spans="1:8" outlineLevel="7" x14ac:dyDescent="0.25">
      <c r="A808" s="128" t="s">
        <v>347</v>
      </c>
      <c r="B808" s="127" t="s">
        <v>1299</v>
      </c>
      <c r="C808" s="127" t="s">
        <v>733</v>
      </c>
      <c r="D808" s="127" t="s">
        <v>739</v>
      </c>
      <c r="E808" s="127" t="s">
        <v>344</v>
      </c>
      <c r="F808" s="126">
        <v>64069801.020000003</v>
      </c>
      <c r="G808" s="126">
        <v>66511485.780000001</v>
      </c>
      <c r="H808" s="125">
        <v>69098954.489999995</v>
      </c>
    </row>
    <row r="809" spans="1:8" ht="25.5" outlineLevel="6" x14ac:dyDescent="0.25">
      <c r="A809" s="89" t="s">
        <v>738</v>
      </c>
      <c r="B809" s="88" t="s">
        <v>1299</v>
      </c>
      <c r="C809" s="88" t="s">
        <v>733</v>
      </c>
      <c r="D809" s="88" t="s">
        <v>737</v>
      </c>
      <c r="E809" s="88"/>
      <c r="F809" s="87">
        <v>279102</v>
      </c>
      <c r="G809" s="87">
        <v>279102</v>
      </c>
      <c r="H809" s="86">
        <v>279102</v>
      </c>
    </row>
    <row r="810" spans="1:8" outlineLevel="7" x14ac:dyDescent="0.25">
      <c r="A810" s="128" t="s">
        <v>347</v>
      </c>
      <c r="B810" s="127" t="s">
        <v>1299</v>
      </c>
      <c r="C810" s="127" t="s">
        <v>733</v>
      </c>
      <c r="D810" s="127" t="s">
        <v>737</v>
      </c>
      <c r="E810" s="127" t="s">
        <v>344</v>
      </c>
      <c r="F810" s="126">
        <v>279102</v>
      </c>
      <c r="G810" s="126">
        <v>279102</v>
      </c>
      <c r="H810" s="125">
        <v>279102</v>
      </c>
    </row>
    <row r="811" spans="1:8" ht="25.5" outlineLevel="6" x14ac:dyDescent="0.25">
      <c r="A811" s="89" t="s">
        <v>736</v>
      </c>
      <c r="B811" s="88" t="s">
        <v>1299</v>
      </c>
      <c r="C811" s="88" t="s">
        <v>733</v>
      </c>
      <c r="D811" s="88" t="s">
        <v>735</v>
      </c>
      <c r="E811" s="88"/>
      <c r="F811" s="87">
        <v>177172.33</v>
      </c>
      <c r="G811" s="87">
        <v>0</v>
      </c>
      <c r="H811" s="86">
        <v>0</v>
      </c>
    </row>
    <row r="812" spans="1:8" outlineLevel="7" x14ac:dyDescent="0.25">
      <c r="A812" s="128" t="s">
        <v>347</v>
      </c>
      <c r="B812" s="127" t="s">
        <v>1299</v>
      </c>
      <c r="C812" s="127" t="s">
        <v>733</v>
      </c>
      <c r="D812" s="127" t="s">
        <v>735</v>
      </c>
      <c r="E812" s="127" t="s">
        <v>344</v>
      </c>
      <c r="F812" s="126">
        <v>177172.33</v>
      </c>
      <c r="G812" s="126">
        <v>0</v>
      </c>
      <c r="H812" s="125">
        <v>0</v>
      </c>
    </row>
    <row r="813" spans="1:8" ht="25.5" outlineLevel="6" x14ac:dyDescent="0.25">
      <c r="A813" s="89" t="s">
        <v>734</v>
      </c>
      <c r="B813" s="88" t="s">
        <v>1299</v>
      </c>
      <c r="C813" s="88" t="s">
        <v>733</v>
      </c>
      <c r="D813" s="88" t="s">
        <v>732</v>
      </c>
      <c r="E813" s="88"/>
      <c r="F813" s="87">
        <v>55734.8</v>
      </c>
      <c r="G813" s="87">
        <v>0</v>
      </c>
      <c r="H813" s="86">
        <v>0</v>
      </c>
    </row>
    <row r="814" spans="1:8" outlineLevel="7" x14ac:dyDescent="0.25">
      <c r="A814" s="128" t="s">
        <v>347</v>
      </c>
      <c r="B814" s="127" t="s">
        <v>1299</v>
      </c>
      <c r="C814" s="127" t="s">
        <v>733</v>
      </c>
      <c r="D814" s="127" t="s">
        <v>732</v>
      </c>
      <c r="E814" s="127" t="s">
        <v>344</v>
      </c>
      <c r="F814" s="126">
        <v>55734.8</v>
      </c>
      <c r="G814" s="126">
        <v>0</v>
      </c>
      <c r="H814" s="125">
        <v>0</v>
      </c>
    </row>
    <row r="815" spans="1:8" outlineLevel="2" x14ac:dyDescent="0.25">
      <c r="A815" s="105" t="s">
        <v>731</v>
      </c>
      <c r="B815" s="104" t="s">
        <v>1299</v>
      </c>
      <c r="C815" s="104" t="s">
        <v>676</v>
      </c>
      <c r="D815" s="104"/>
      <c r="E815" s="104"/>
      <c r="F815" s="103">
        <v>26166.67</v>
      </c>
      <c r="G815" s="103">
        <v>0</v>
      </c>
      <c r="H815" s="102">
        <v>0</v>
      </c>
    </row>
    <row r="816" spans="1:8" ht="25.5" outlineLevel="3" x14ac:dyDescent="0.25">
      <c r="A816" s="101" t="s">
        <v>488</v>
      </c>
      <c r="B816" s="100" t="s">
        <v>1299</v>
      </c>
      <c r="C816" s="100" t="s">
        <v>676</v>
      </c>
      <c r="D816" s="100" t="s">
        <v>487</v>
      </c>
      <c r="E816" s="100"/>
      <c r="F816" s="99">
        <v>26166.67</v>
      </c>
      <c r="G816" s="99">
        <v>0</v>
      </c>
      <c r="H816" s="98">
        <v>0</v>
      </c>
    </row>
    <row r="817" spans="1:8" ht="25.5" outlineLevel="4" x14ac:dyDescent="0.25">
      <c r="A817" s="97" t="s">
        <v>714</v>
      </c>
      <c r="B817" s="96" t="s">
        <v>1299</v>
      </c>
      <c r="C817" s="96" t="s">
        <v>676</v>
      </c>
      <c r="D817" s="96" t="s">
        <v>713</v>
      </c>
      <c r="E817" s="96"/>
      <c r="F817" s="95">
        <v>26166.67</v>
      </c>
      <c r="G817" s="95">
        <v>0</v>
      </c>
      <c r="H817" s="94">
        <v>0</v>
      </c>
    </row>
    <row r="818" spans="1:8" outlineLevel="5" x14ac:dyDescent="0.25">
      <c r="A818" s="93" t="s">
        <v>712</v>
      </c>
      <c r="B818" s="92" t="s">
        <v>1299</v>
      </c>
      <c r="C818" s="92" t="s">
        <v>676</v>
      </c>
      <c r="D818" s="92" t="s">
        <v>711</v>
      </c>
      <c r="E818" s="92"/>
      <c r="F818" s="91">
        <v>26166.67</v>
      </c>
      <c r="G818" s="91">
        <v>0</v>
      </c>
      <c r="H818" s="90">
        <v>0</v>
      </c>
    </row>
    <row r="819" spans="1:8" ht="38.25" outlineLevel="6" x14ac:dyDescent="0.25">
      <c r="A819" s="89" t="s">
        <v>710</v>
      </c>
      <c r="B819" s="88" t="s">
        <v>1299</v>
      </c>
      <c r="C819" s="88" t="s">
        <v>676</v>
      </c>
      <c r="D819" s="88" t="s">
        <v>709</v>
      </c>
      <c r="E819" s="88"/>
      <c r="F819" s="87">
        <v>26166.67</v>
      </c>
      <c r="G819" s="87">
        <v>0</v>
      </c>
      <c r="H819" s="86">
        <v>0</v>
      </c>
    </row>
    <row r="820" spans="1:8" outlineLevel="7" x14ac:dyDescent="0.25">
      <c r="A820" s="128" t="s">
        <v>411</v>
      </c>
      <c r="B820" s="127" t="s">
        <v>1299</v>
      </c>
      <c r="C820" s="127" t="s">
        <v>676</v>
      </c>
      <c r="D820" s="127" t="s">
        <v>709</v>
      </c>
      <c r="E820" s="127" t="s">
        <v>408</v>
      </c>
      <c r="F820" s="126">
        <v>26166.67</v>
      </c>
      <c r="G820" s="126">
        <v>0</v>
      </c>
      <c r="H820" s="125">
        <v>0</v>
      </c>
    </row>
    <row r="821" spans="1:8" outlineLevel="2" x14ac:dyDescent="0.25">
      <c r="A821" s="105" t="s">
        <v>674</v>
      </c>
      <c r="B821" s="104" t="s">
        <v>1299</v>
      </c>
      <c r="C821" s="104" t="s">
        <v>665</v>
      </c>
      <c r="D821" s="104"/>
      <c r="E821" s="104"/>
      <c r="F821" s="103">
        <v>4058852.02</v>
      </c>
      <c r="G821" s="103">
        <v>0</v>
      </c>
      <c r="H821" s="102">
        <v>0</v>
      </c>
    </row>
    <row r="822" spans="1:8" ht="25.5" outlineLevel="3" x14ac:dyDescent="0.25">
      <c r="A822" s="101" t="s">
        <v>488</v>
      </c>
      <c r="B822" s="100" t="s">
        <v>1299</v>
      </c>
      <c r="C822" s="100" t="s">
        <v>665</v>
      </c>
      <c r="D822" s="100" t="s">
        <v>487</v>
      </c>
      <c r="E822" s="100"/>
      <c r="F822" s="99">
        <v>525962.6</v>
      </c>
      <c r="G822" s="99">
        <v>0</v>
      </c>
      <c r="H822" s="98">
        <v>0</v>
      </c>
    </row>
    <row r="823" spans="1:8" outlineLevel="4" x14ac:dyDescent="0.25">
      <c r="A823" s="97" t="s">
        <v>662</v>
      </c>
      <c r="B823" s="96" t="s">
        <v>1299</v>
      </c>
      <c r="C823" s="96" t="s">
        <v>665</v>
      </c>
      <c r="D823" s="96" t="s">
        <v>661</v>
      </c>
      <c r="E823" s="96"/>
      <c r="F823" s="95">
        <v>525962.6</v>
      </c>
      <c r="G823" s="95">
        <v>0</v>
      </c>
      <c r="H823" s="94">
        <v>0</v>
      </c>
    </row>
    <row r="824" spans="1:8" outlineLevel="5" x14ac:dyDescent="0.25">
      <c r="A824" s="93" t="s">
        <v>637</v>
      </c>
      <c r="B824" s="92" t="s">
        <v>1299</v>
      </c>
      <c r="C824" s="92" t="s">
        <v>665</v>
      </c>
      <c r="D824" s="92" t="s">
        <v>636</v>
      </c>
      <c r="E824" s="92"/>
      <c r="F824" s="91">
        <v>525962.6</v>
      </c>
      <c r="G824" s="91">
        <v>0</v>
      </c>
      <c r="H824" s="90">
        <v>0</v>
      </c>
    </row>
    <row r="825" spans="1:8" ht="38.25" outlineLevel="6" x14ac:dyDescent="0.25">
      <c r="A825" s="89" t="s">
        <v>288</v>
      </c>
      <c r="B825" s="88" t="s">
        <v>1299</v>
      </c>
      <c r="C825" s="88" t="s">
        <v>665</v>
      </c>
      <c r="D825" s="88" t="s">
        <v>673</v>
      </c>
      <c r="E825" s="88"/>
      <c r="F825" s="87">
        <v>315577.56</v>
      </c>
      <c r="G825" s="87">
        <v>0</v>
      </c>
      <c r="H825" s="86">
        <v>0</v>
      </c>
    </row>
    <row r="826" spans="1:8" outlineLevel="7" x14ac:dyDescent="0.25">
      <c r="A826" s="128" t="s">
        <v>347</v>
      </c>
      <c r="B826" s="127" t="s">
        <v>1299</v>
      </c>
      <c r="C826" s="127" t="s">
        <v>665</v>
      </c>
      <c r="D826" s="127" t="s">
        <v>673</v>
      </c>
      <c r="E826" s="127" t="s">
        <v>344</v>
      </c>
      <c r="F826" s="126">
        <v>315577.56</v>
      </c>
      <c r="G826" s="126">
        <v>0</v>
      </c>
      <c r="H826" s="125">
        <v>0</v>
      </c>
    </row>
    <row r="827" spans="1:8" ht="38.25" outlineLevel="6" x14ac:dyDescent="0.25">
      <c r="A827" s="89" t="s">
        <v>672</v>
      </c>
      <c r="B827" s="88" t="s">
        <v>1299</v>
      </c>
      <c r="C827" s="88" t="s">
        <v>665</v>
      </c>
      <c r="D827" s="88" t="s">
        <v>671</v>
      </c>
      <c r="E827" s="88"/>
      <c r="F827" s="87">
        <v>210385.04</v>
      </c>
      <c r="G827" s="87">
        <v>0</v>
      </c>
      <c r="H827" s="86">
        <v>0</v>
      </c>
    </row>
    <row r="828" spans="1:8" outlineLevel="7" x14ac:dyDescent="0.25">
      <c r="A828" s="128" t="s">
        <v>347</v>
      </c>
      <c r="B828" s="127" t="s">
        <v>1299</v>
      </c>
      <c r="C828" s="127" t="s">
        <v>665</v>
      </c>
      <c r="D828" s="127" t="s">
        <v>671</v>
      </c>
      <c r="E828" s="127" t="s">
        <v>344</v>
      </c>
      <c r="F828" s="126">
        <v>210385.04</v>
      </c>
      <c r="G828" s="126">
        <v>0</v>
      </c>
      <c r="H828" s="125">
        <v>0</v>
      </c>
    </row>
    <row r="829" spans="1:8" ht="25.5" outlineLevel="3" x14ac:dyDescent="0.25">
      <c r="A829" s="101" t="s">
        <v>604</v>
      </c>
      <c r="B829" s="100" t="s">
        <v>1299</v>
      </c>
      <c r="C829" s="100" t="s">
        <v>665</v>
      </c>
      <c r="D829" s="100" t="s">
        <v>603</v>
      </c>
      <c r="E829" s="100"/>
      <c r="F829" s="99">
        <v>3532889.42</v>
      </c>
      <c r="G829" s="99">
        <v>0</v>
      </c>
      <c r="H829" s="98">
        <v>0</v>
      </c>
    </row>
    <row r="830" spans="1:8" outlineLevel="5" x14ac:dyDescent="0.25">
      <c r="A830" s="93" t="s">
        <v>623</v>
      </c>
      <c r="B830" s="92" t="s">
        <v>1299</v>
      </c>
      <c r="C830" s="92" t="s">
        <v>665</v>
      </c>
      <c r="D830" s="92" t="s">
        <v>622</v>
      </c>
      <c r="E830" s="92"/>
      <c r="F830" s="91">
        <v>3532889.42</v>
      </c>
      <c r="G830" s="91">
        <v>0</v>
      </c>
      <c r="H830" s="90">
        <v>0</v>
      </c>
    </row>
    <row r="831" spans="1:8" ht="25.5" outlineLevel="6" x14ac:dyDescent="0.25">
      <c r="A831" s="89" t="s">
        <v>670</v>
      </c>
      <c r="B831" s="88" t="s">
        <v>1299</v>
      </c>
      <c r="C831" s="88" t="s">
        <v>665</v>
      </c>
      <c r="D831" s="88" t="s">
        <v>669</v>
      </c>
      <c r="E831" s="88"/>
      <c r="F831" s="87">
        <v>1866222.75</v>
      </c>
      <c r="G831" s="87">
        <v>0</v>
      </c>
      <c r="H831" s="86">
        <v>0</v>
      </c>
    </row>
    <row r="832" spans="1:8" outlineLevel="7" x14ac:dyDescent="0.25">
      <c r="A832" s="128" t="s">
        <v>347</v>
      </c>
      <c r="B832" s="127" t="s">
        <v>1299</v>
      </c>
      <c r="C832" s="127" t="s">
        <v>665</v>
      </c>
      <c r="D832" s="127" t="s">
        <v>669</v>
      </c>
      <c r="E832" s="127" t="s">
        <v>344</v>
      </c>
      <c r="F832" s="126">
        <v>1866222.75</v>
      </c>
      <c r="G832" s="126">
        <v>0</v>
      </c>
      <c r="H832" s="125">
        <v>0</v>
      </c>
    </row>
    <row r="833" spans="1:8" ht="51" outlineLevel="6" x14ac:dyDescent="0.25">
      <c r="A833" s="89" t="s">
        <v>668</v>
      </c>
      <c r="B833" s="88" t="s">
        <v>1299</v>
      </c>
      <c r="C833" s="88" t="s">
        <v>665</v>
      </c>
      <c r="D833" s="88" t="s">
        <v>667</v>
      </c>
      <c r="E833" s="88"/>
      <c r="F833" s="87">
        <v>1000000</v>
      </c>
      <c r="G833" s="87">
        <v>0</v>
      </c>
      <c r="H833" s="86">
        <v>0</v>
      </c>
    </row>
    <row r="834" spans="1:8" outlineLevel="7" x14ac:dyDescent="0.25">
      <c r="A834" s="128" t="s">
        <v>347</v>
      </c>
      <c r="B834" s="127" t="s">
        <v>1299</v>
      </c>
      <c r="C834" s="127" t="s">
        <v>665</v>
      </c>
      <c r="D834" s="127" t="s">
        <v>667</v>
      </c>
      <c r="E834" s="127" t="s">
        <v>344</v>
      </c>
      <c r="F834" s="126">
        <v>1000000</v>
      </c>
      <c r="G834" s="126">
        <v>0</v>
      </c>
      <c r="H834" s="125">
        <v>0</v>
      </c>
    </row>
    <row r="835" spans="1:8" ht="51" outlineLevel="6" x14ac:dyDescent="0.25">
      <c r="A835" s="89" t="s">
        <v>666</v>
      </c>
      <c r="B835" s="88" t="s">
        <v>1299</v>
      </c>
      <c r="C835" s="88" t="s">
        <v>665</v>
      </c>
      <c r="D835" s="88" t="s">
        <v>664</v>
      </c>
      <c r="E835" s="88"/>
      <c r="F835" s="87">
        <v>666666.67000000004</v>
      </c>
      <c r="G835" s="87">
        <v>0</v>
      </c>
      <c r="H835" s="86">
        <v>0</v>
      </c>
    </row>
    <row r="836" spans="1:8" outlineLevel="7" x14ac:dyDescent="0.25">
      <c r="A836" s="128" t="s">
        <v>347</v>
      </c>
      <c r="B836" s="127" t="s">
        <v>1299</v>
      </c>
      <c r="C836" s="127" t="s">
        <v>665</v>
      </c>
      <c r="D836" s="127" t="s">
        <v>664</v>
      </c>
      <c r="E836" s="127" t="s">
        <v>344</v>
      </c>
      <c r="F836" s="126">
        <v>666666.67000000004</v>
      </c>
      <c r="G836" s="126">
        <v>0</v>
      </c>
      <c r="H836" s="125">
        <v>0</v>
      </c>
    </row>
    <row r="837" spans="1:8" outlineLevel="2" x14ac:dyDescent="0.25">
      <c r="A837" s="105" t="s">
        <v>663</v>
      </c>
      <c r="B837" s="104" t="s">
        <v>1299</v>
      </c>
      <c r="C837" s="104" t="s">
        <v>610</v>
      </c>
      <c r="D837" s="104"/>
      <c r="E837" s="104"/>
      <c r="F837" s="103">
        <v>40475557.009999998</v>
      </c>
      <c r="G837" s="103">
        <v>25258807.129999999</v>
      </c>
      <c r="H837" s="102">
        <v>25392616.940000001</v>
      </c>
    </row>
    <row r="838" spans="1:8" ht="25.5" outlineLevel="3" x14ac:dyDescent="0.25">
      <c r="A838" s="101" t="s">
        <v>488</v>
      </c>
      <c r="B838" s="100" t="s">
        <v>1299</v>
      </c>
      <c r="C838" s="100" t="s">
        <v>610</v>
      </c>
      <c r="D838" s="100" t="s">
        <v>487</v>
      </c>
      <c r="E838" s="100"/>
      <c r="F838" s="99">
        <v>30168734.18</v>
      </c>
      <c r="G838" s="99">
        <v>17688104.620000001</v>
      </c>
      <c r="H838" s="98">
        <v>17812004.620000001</v>
      </c>
    </row>
    <row r="839" spans="1:8" outlineLevel="4" x14ac:dyDescent="0.25">
      <c r="A839" s="97" t="s">
        <v>662</v>
      </c>
      <c r="B839" s="96" t="s">
        <v>1299</v>
      </c>
      <c r="C839" s="96" t="s">
        <v>610</v>
      </c>
      <c r="D839" s="96" t="s">
        <v>661</v>
      </c>
      <c r="E839" s="96"/>
      <c r="F839" s="95">
        <v>20815991.030000001</v>
      </c>
      <c r="G839" s="95">
        <v>9416018.7100000009</v>
      </c>
      <c r="H839" s="94">
        <v>9539918.7100000009</v>
      </c>
    </row>
    <row r="840" spans="1:8" outlineLevel="5" x14ac:dyDescent="0.25">
      <c r="A840" s="93" t="s">
        <v>651</v>
      </c>
      <c r="B840" s="92" t="s">
        <v>1299</v>
      </c>
      <c r="C840" s="92" t="s">
        <v>610</v>
      </c>
      <c r="D840" s="92" t="s">
        <v>650</v>
      </c>
      <c r="E840" s="92"/>
      <c r="F840" s="91">
        <v>10815991.029999999</v>
      </c>
      <c r="G840" s="91">
        <v>9416018.7100000009</v>
      </c>
      <c r="H840" s="90">
        <v>9539918.7100000009</v>
      </c>
    </row>
    <row r="841" spans="1:8" outlineLevel="6" x14ac:dyDescent="0.25">
      <c r="A841" s="89" t="s">
        <v>649</v>
      </c>
      <c r="B841" s="88" t="s">
        <v>1299</v>
      </c>
      <c r="C841" s="88" t="s">
        <v>610</v>
      </c>
      <c r="D841" s="88" t="s">
        <v>648</v>
      </c>
      <c r="E841" s="88"/>
      <c r="F841" s="87">
        <v>3210404</v>
      </c>
      <c r="G841" s="87">
        <v>3210404</v>
      </c>
      <c r="H841" s="86">
        <v>3210404</v>
      </c>
    </row>
    <row r="842" spans="1:8" outlineLevel="7" x14ac:dyDescent="0.25">
      <c r="A842" s="128" t="s">
        <v>347</v>
      </c>
      <c r="B842" s="127" t="s">
        <v>1299</v>
      </c>
      <c r="C842" s="127" t="s">
        <v>610</v>
      </c>
      <c r="D842" s="127" t="s">
        <v>648</v>
      </c>
      <c r="E842" s="127" t="s">
        <v>344</v>
      </c>
      <c r="F842" s="126">
        <v>3210404</v>
      </c>
      <c r="G842" s="126">
        <v>3210404</v>
      </c>
      <c r="H842" s="125">
        <v>3210404</v>
      </c>
    </row>
    <row r="843" spans="1:8" outlineLevel="6" x14ac:dyDescent="0.25">
      <c r="A843" s="89" t="s">
        <v>647</v>
      </c>
      <c r="B843" s="88" t="s">
        <v>1299</v>
      </c>
      <c r="C843" s="88" t="s">
        <v>610</v>
      </c>
      <c r="D843" s="88" t="s">
        <v>646</v>
      </c>
      <c r="E843" s="88"/>
      <c r="F843" s="87">
        <v>120000</v>
      </c>
      <c r="G843" s="87">
        <v>0</v>
      </c>
      <c r="H843" s="86">
        <v>0</v>
      </c>
    </row>
    <row r="844" spans="1:8" outlineLevel="7" x14ac:dyDescent="0.25">
      <c r="A844" s="128" t="s">
        <v>411</v>
      </c>
      <c r="B844" s="127" t="s">
        <v>1299</v>
      </c>
      <c r="C844" s="127" t="s">
        <v>610</v>
      </c>
      <c r="D844" s="127" t="s">
        <v>646</v>
      </c>
      <c r="E844" s="127" t="s">
        <v>408</v>
      </c>
      <c r="F844" s="126">
        <v>120000</v>
      </c>
      <c r="G844" s="126">
        <v>0</v>
      </c>
      <c r="H844" s="125">
        <v>0</v>
      </c>
    </row>
    <row r="845" spans="1:8" outlineLevel="6" x14ac:dyDescent="0.25">
      <c r="A845" s="89" t="s">
        <v>645</v>
      </c>
      <c r="B845" s="88" t="s">
        <v>1299</v>
      </c>
      <c r="C845" s="88" t="s">
        <v>610</v>
      </c>
      <c r="D845" s="88" t="s">
        <v>644</v>
      </c>
      <c r="E845" s="88"/>
      <c r="F845" s="87">
        <v>171180.75</v>
      </c>
      <c r="G845" s="87">
        <v>171180.75</v>
      </c>
      <c r="H845" s="86">
        <v>171180.75</v>
      </c>
    </row>
    <row r="846" spans="1:8" outlineLevel="7" x14ac:dyDescent="0.25">
      <c r="A846" s="128" t="s">
        <v>411</v>
      </c>
      <c r="B846" s="127" t="s">
        <v>1299</v>
      </c>
      <c r="C846" s="127" t="s">
        <v>610</v>
      </c>
      <c r="D846" s="127" t="s">
        <v>644</v>
      </c>
      <c r="E846" s="127" t="s">
        <v>408</v>
      </c>
      <c r="F846" s="126">
        <v>22180.75</v>
      </c>
      <c r="G846" s="126">
        <v>22180.75</v>
      </c>
      <c r="H846" s="125">
        <v>22180.75</v>
      </c>
    </row>
    <row r="847" spans="1:8" outlineLevel="7" x14ac:dyDescent="0.25">
      <c r="A847" s="128" t="s">
        <v>431</v>
      </c>
      <c r="B847" s="127" t="s">
        <v>1299</v>
      </c>
      <c r="C847" s="127" t="s">
        <v>610</v>
      </c>
      <c r="D847" s="127" t="s">
        <v>644</v>
      </c>
      <c r="E847" s="127" t="s">
        <v>429</v>
      </c>
      <c r="F847" s="126">
        <v>149000</v>
      </c>
      <c r="G847" s="126">
        <v>149000</v>
      </c>
      <c r="H847" s="125">
        <v>149000</v>
      </c>
    </row>
    <row r="848" spans="1:8" outlineLevel="6" x14ac:dyDescent="0.25">
      <c r="A848" s="89" t="s">
        <v>643</v>
      </c>
      <c r="B848" s="88" t="s">
        <v>1299</v>
      </c>
      <c r="C848" s="88" t="s">
        <v>610</v>
      </c>
      <c r="D848" s="88" t="s">
        <v>642</v>
      </c>
      <c r="E848" s="88"/>
      <c r="F848" s="87">
        <v>386371.2</v>
      </c>
      <c r="G848" s="87">
        <v>643833.96</v>
      </c>
      <c r="H848" s="86">
        <v>643833.96</v>
      </c>
    </row>
    <row r="849" spans="1:8" outlineLevel="7" x14ac:dyDescent="0.25">
      <c r="A849" s="128" t="s">
        <v>411</v>
      </c>
      <c r="B849" s="127" t="s">
        <v>1299</v>
      </c>
      <c r="C849" s="127" t="s">
        <v>610</v>
      </c>
      <c r="D849" s="127" t="s">
        <v>642</v>
      </c>
      <c r="E849" s="127" t="s">
        <v>408</v>
      </c>
      <c r="F849" s="126">
        <v>386371.2</v>
      </c>
      <c r="G849" s="126">
        <v>643833.96</v>
      </c>
      <c r="H849" s="125">
        <v>643833.96</v>
      </c>
    </row>
    <row r="850" spans="1:8" ht="25.5" outlineLevel="6" x14ac:dyDescent="0.25">
      <c r="A850" s="89" t="s">
        <v>641</v>
      </c>
      <c r="B850" s="88" t="s">
        <v>1299</v>
      </c>
      <c r="C850" s="88" t="s">
        <v>610</v>
      </c>
      <c r="D850" s="88" t="s">
        <v>640</v>
      </c>
      <c r="E850" s="88"/>
      <c r="F850" s="87">
        <v>3161500</v>
      </c>
      <c r="G850" s="87">
        <v>3234200</v>
      </c>
      <c r="H850" s="86">
        <v>3308700</v>
      </c>
    </row>
    <row r="851" spans="1:8" outlineLevel="7" x14ac:dyDescent="0.25">
      <c r="A851" s="128" t="s">
        <v>347</v>
      </c>
      <c r="B851" s="127" t="s">
        <v>1299</v>
      </c>
      <c r="C851" s="127" t="s">
        <v>610</v>
      </c>
      <c r="D851" s="127" t="s">
        <v>640</v>
      </c>
      <c r="E851" s="127" t="s">
        <v>344</v>
      </c>
      <c r="F851" s="126">
        <v>3161500</v>
      </c>
      <c r="G851" s="126">
        <v>3234200</v>
      </c>
      <c r="H851" s="125">
        <v>3308700</v>
      </c>
    </row>
    <row r="852" spans="1:8" ht="25.5" outlineLevel="6" x14ac:dyDescent="0.25">
      <c r="A852" s="89" t="s">
        <v>639</v>
      </c>
      <c r="B852" s="88" t="s">
        <v>1299</v>
      </c>
      <c r="C852" s="88" t="s">
        <v>610</v>
      </c>
      <c r="D852" s="88" t="s">
        <v>638</v>
      </c>
      <c r="E852" s="88"/>
      <c r="F852" s="87">
        <v>3766535.08</v>
      </c>
      <c r="G852" s="87">
        <v>2156400</v>
      </c>
      <c r="H852" s="86">
        <v>2205800</v>
      </c>
    </row>
    <row r="853" spans="1:8" outlineLevel="7" x14ac:dyDescent="0.25">
      <c r="A853" s="128" t="s">
        <v>347</v>
      </c>
      <c r="B853" s="127" t="s">
        <v>1299</v>
      </c>
      <c r="C853" s="127" t="s">
        <v>610</v>
      </c>
      <c r="D853" s="127" t="s">
        <v>638</v>
      </c>
      <c r="E853" s="127" t="s">
        <v>344</v>
      </c>
      <c r="F853" s="126">
        <v>3766535.08</v>
      </c>
      <c r="G853" s="126">
        <v>2156400</v>
      </c>
      <c r="H853" s="125">
        <v>2205800</v>
      </c>
    </row>
    <row r="854" spans="1:8" outlineLevel="5" x14ac:dyDescent="0.25">
      <c r="A854" s="93" t="s">
        <v>637</v>
      </c>
      <c r="B854" s="92" t="s">
        <v>1299</v>
      </c>
      <c r="C854" s="92" t="s">
        <v>610</v>
      </c>
      <c r="D854" s="92" t="s">
        <v>636</v>
      </c>
      <c r="E854" s="92"/>
      <c r="F854" s="91">
        <v>10000000</v>
      </c>
      <c r="G854" s="91">
        <v>0</v>
      </c>
      <c r="H854" s="90">
        <v>0</v>
      </c>
    </row>
    <row r="855" spans="1:8" outlineLevel="6" x14ac:dyDescent="0.25">
      <c r="A855" s="89" t="s">
        <v>286</v>
      </c>
      <c r="B855" s="88" t="s">
        <v>1299</v>
      </c>
      <c r="C855" s="88" t="s">
        <v>610</v>
      </c>
      <c r="D855" s="88" t="s">
        <v>635</v>
      </c>
      <c r="E855" s="88"/>
      <c r="F855" s="87">
        <v>6000000</v>
      </c>
      <c r="G855" s="87">
        <v>0</v>
      </c>
      <c r="H855" s="86">
        <v>0</v>
      </c>
    </row>
    <row r="856" spans="1:8" outlineLevel="7" x14ac:dyDescent="0.25">
      <c r="A856" s="128" t="s">
        <v>347</v>
      </c>
      <c r="B856" s="127" t="s">
        <v>1299</v>
      </c>
      <c r="C856" s="127" t="s">
        <v>610</v>
      </c>
      <c r="D856" s="127" t="s">
        <v>635</v>
      </c>
      <c r="E856" s="127" t="s">
        <v>344</v>
      </c>
      <c r="F856" s="126">
        <v>6000000</v>
      </c>
      <c r="G856" s="126">
        <v>0</v>
      </c>
      <c r="H856" s="125">
        <v>0</v>
      </c>
    </row>
    <row r="857" spans="1:8" ht="25.5" outlineLevel="6" x14ac:dyDescent="0.25">
      <c r="A857" s="89" t="s">
        <v>634</v>
      </c>
      <c r="B857" s="88" t="s">
        <v>1299</v>
      </c>
      <c r="C857" s="88" t="s">
        <v>610</v>
      </c>
      <c r="D857" s="88" t="s">
        <v>633</v>
      </c>
      <c r="E857" s="88"/>
      <c r="F857" s="87">
        <v>4000000</v>
      </c>
      <c r="G857" s="87">
        <v>0</v>
      </c>
      <c r="H857" s="86">
        <v>0</v>
      </c>
    </row>
    <row r="858" spans="1:8" outlineLevel="7" x14ac:dyDescent="0.25">
      <c r="A858" s="128" t="s">
        <v>347</v>
      </c>
      <c r="B858" s="127" t="s">
        <v>1299</v>
      </c>
      <c r="C858" s="127" t="s">
        <v>610</v>
      </c>
      <c r="D858" s="127" t="s">
        <v>633</v>
      </c>
      <c r="E858" s="127" t="s">
        <v>344</v>
      </c>
      <c r="F858" s="126">
        <v>4000000</v>
      </c>
      <c r="G858" s="126">
        <v>0</v>
      </c>
      <c r="H858" s="125">
        <v>0</v>
      </c>
    </row>
    <row r="859" spans="1:8" ht="25.5" outlineLevel="4" x14ac:dyDescent="0.25">
      <c r="A859" s="97" t="s">
        <v>486</v>
      </c>
      <c r="B859" s="96" t="s">
        <v>1299</v>
      </c>
      <c r="C859" s="96" t="s">
        <v>610</v>
      </c>
      <c r="D859" s="96" t="s">
        <v>485</v>
      </c>
      <c r="E859" s="96"/>
      <c r="F859" s="95">
        <v>9352743.1500000004</v>
      </c>
      <c r="G859" s="95">
        <v>8272085.9100000001</v>
      </c>
      <c r="H859" s="94">
        <v>8272085.9100000001</v>
      </c>
    </row>
    <row r="860" spans="1:8" outlineLevel="5" x14ac:dyDescent="0.25">
      <c r="A860" s="93" t="s">
        <v>632</v>
      </c>
      <c r="B860" s="92" t="s">
        <v>1299</v>
      </c>
      <c r="C860" s="92" t="s">
        <v>610</v>
      </c>
      <c r="D860" s="92" t="s">
        <v>631</v>
      </c>
      <c r="E860" s="92"/>
      <c r="F860" s="91">
        <v>9352743.1500000004</v>
      </c>
      <c r="G860" s="91">
        <v>8272085.9100000001</v>
      </c>
      <c r="H860" s="90">
        <v>8272085.9100000001</v>
      </c>
    </row>
    <row r="861" spans="1:8" ht="25.5" outlineLevel="6" x14ac:dyDescent="0.25">
      <c r="A861" s="89" t="s">
        <v>366</v>
      </c>
      <c r="B861" s="88" t="s">
        <v>1299</v>
      </c>
      <c r="C861" s="88" t="s">
        <v>610</v>
      </c>
      <c r="D861" s="88" t="s">
        <v>630</v>
      </c>
      <c r="E861" s="88"/>
      <c r="F861" s="87">
        <v>570000</v>
      </c>
      <c r="G861" s="87">
        <v>0</v>
      </c>
      <c r="H861" s="86">
        <v>0</v>
      </c>
    </row>
    <row r="862" spans="1:8" outlineLevel="7" x14ac:dyDescent="0.25">
      <c r="A862" s="128" t="s">
        <v>347</v>
      </c>
      <c r="B862" s="127" t="s">
        <v>1299</v>
      </c>
      <c r="C862" s="127" t="s">
        <v>610</v>
      </c>
      <c r="D862" s="127" t="s">
        <v>630</v>
      </c>
      <c r="E862" s="127" t="s">
        <v>344</v>
      </c>
      <c r="F862" s="126">
        <v>570000</v>
      </c>
      <c r="G862" s="126">
        <v>0</v>
      </c>
      <c r="H862" s="125">
        <v>0</v>
      </c>
    </row>
    <row r="863" spans="1:8" outlineLevel="6" x14ac:dyDescent="0.25">
      <c r="A863" s="89" t="s">
        <v>629</v>
      </c>
      <c r="B863" s="88" t="s">
        <v>1299</v>
      </c>
      <c r="C863" s="88" t="s">
        <v>610</v>
      </c>
      <c r="D863" s="88" t="s">
        <v>628</v>
      </c>
      <c r="E863" s="88"/>
      <c r="F863" s="87">
        <v>8782743.1500000004</v>
      </c>
      <c r="G863" s="87">
        <v>8272085.9100000001</v>
      </c>
      <c r="H863" s="86">
        <v>8272085.9100000001</v>
      </c>
    </row>
    <row r="864" spans="1:8" outlineLevel="7" x14ac:dyDescent="0.25">
      <c r="A864" s="128" t="s">
        <v>347</v>
      </c>
      <c r="B864" s="127" t="s">
        <v>1299</v>
      </c>
      <c r="C864" s="127" t="s">
        <v>610</v>
      </c>
      <c r="D864" s="127" t="s">
        <v>628</v>
      </c>
      <c r="E864" s="127" t="s">
        <v>344</v>
      </c>
      <c r="F864" s="126">
        <v>8782743.1500000004</v>
      </c>
      <c r="G864" s="126">
        <v>8272085.9100000001</v>
      </c>
      <c r="H864" s="125">
        <v>8272085.9100000001</v>
      </c>
    </row>
    <row r="865" spans="1:8" ht="25.5" outlineLevel="3" x14ac:dyDescent="0.25">
      <c r="A865" s="101" t="s">
        <v>604</v>
      </c>
      <c r="B865" s="100" t="s">
        <v>1299</v>
      </c>
      <c r="C865" s="100" t="s">
        <v>610</v>
      </c>
      <c r="D865" s="100" t="s">
        <v>603</v>
      </c>
      <c r="E865" s="100"/>
      <c r="F865" s="99">
        <v>8601202.8300000001</v>
      </c>
      <c r="G865" s="99">
        <v>7570702.5099999998</v>
      </c>
      <c r="H865" s="98">
        <v>7580612.3200000003</v>
      </c>
    </row>
    <row r="866" spans="1:8" outlineLevel="5" x14ac:dyDescent="0.25">
      <c r="A866" s="93" t="s">
        <v>627</v>
      </c>
      <c r="B866" s="92" t="s">
        <v>1299</v>
      </c>
      <c r="C866" s="92" t="s">
        <v>610</v>
      </c>
      <c r="D866" s="92" t="s">
        <v>626</v>
      </c>
      <c r="E866" s="92"/>
      <c r="F866" s="91">
        <v>88050.18</v>
      </c>
      <c r="G866" s="91">
        <v>88050.18</v>
      </c>
      <c r="H866" s="90">
        <v>88050.18</v>
      </c>
    </row>
    <row r="867" spans="1:8" outlineLevel="6" x14ac:dyDescent="0.25">
      <c r="A867" s="89" t="s">
        <v>625</v>
      </c>
      <c r="B867" s="88" t="s">
        <v>1299</v>
      </c>
      <c r="C867" s="88" t="s">
        <v>610</v>
      </c>
      <c r="D867" s="88" t="s">
        <v>624</v>
      </c>
      <c r="E867" s="88"/>
      <c r="F867" s="87">
        <v>88050.18</v>
      </c>
      <c r="G867" s="87">
        <v>88050.18</v>
      </c>
      <c r="H867" s="86">
        <v>88050.18</v>
      </c>
    </row>
    <row r="868" spans="1:8" outlineLevel="7" x14ac:dyDescent="0.25">
      <c r="A868" s="128" t="s">
        <v>347</v>
      </c>
      <c r="B868" s="127" t="s">
        <v>1299</v>
      </c>
      <c r="C868" s="127" t="s">
        <v>610</v>
      </c>
      <c r="D868" s="127" t="s">
        <v>624</v>
      </c>
      <c r="E868" s="127" t="s">
        <v>344</v>
      </c>
      <c r="F868" s="126">
        <v>88050.18</v>
      </c>
      <c r="G868" s="126">
        <v>88050.18</v>
      </c>
      <c r="H868" s="125">
        <v>88050.18</v>
      </c>
    </row>
    <row r="869" spans="1:8" outlineLevel="5" x14ac:dyDescent="0.25">
      <c r="A869" s="93" t="s">
        <v>623</v>
      </c>
      <c r="B869" s="92" t="s">
        <v>1299</v>
      </c>
      <c r="C869" s="92" t="s">
        <v>610</v>
      </c>
      <c r="D869" s="92" t="s">
        <v>622</v>
      </c>
      <c r="E869" s="92"/>
      <c r="F869" s="91">
        <v>7974172.6500000004</v>
      </c>
      <c r="G869" s="91">
        <v>7482652.3300000001</v>
      </c>
      <c r="H869" s="90">
        <v>7492562.1399999997</v>
      </c>
    </row>
    <row r="870" spans="1:8" ht="25.5" outlineLevel="6" x14ac:dyDescent="0.25">
      <c r="A870" s="89" t="s">
        <v>366</v>
      </c>
      <c r="B870" s="88" t="s">
        <v>1299</v>
      </c>
      <c r="C870" s="88" t="s">
        <v>610</v>
      </c>
      <c r="D870" s="88" t="s">
        <v>621</v>
      </c>
      <c r="E870" s="88"/>
      <c r="F870" s="87">
        <v>129700</v>
      </c>
      <c r="G870" s="87">
        <v>0</v>
      </c>
      <c r="H870" s="86">
        <v>0</v>
      </c>
    </row>
    <row r="871" spans="1:8" outlineLevel="7" x14ac:dyDescent="0.25">
      <c r="A871" s="128" t="s">
        <v>347</v>
      </c>
      <c r="B871" s="127" t="s">
        <v>1299</v>
      </c>
      <c r="C871" s="127" t="s">
        <v>610</v>
      </c>
      <c r="D871" s="127" t="s">
        <v>621</v>
      </c>
      <c r="E871" s="127" t="s">
        <v>344</v>
      </c>
      <c r="F871" s="126">
        <v>129700</v>
      </c>
      <c r="G871" s="126">
        <v>0</v>
      </c>
      <c r="H871" s="125">
        <v>0</v>
      </c>
    </row>
    <row r="872" spans="1:8" ht="25.5" outlineLevel="6" x14ac:dyDescent="0.25">
      <c r="A872" s="89" t="s">
        <v>620</v>
      </c>
      <c r="B872" s="88" t="s">
        <v>1299</v>
      </c>
      <c r="C872" s="88" t="s">
        <v>610</v>
      </c>
      <c r="D872" s="88" t="s">
        <v>619</v>
      </c>
      <c r="E872" s="88"/>
      <c r="F872" s="87">
        <v>7607372.6500000004</v>
      </c>
      <c r="G872" s="87">
        <v>7482652.3300000001</v>
      </c>
      <c r="H872" s="86">
        <v>7492562.1399999997</v>
      </c>
    </row>
    <row r="873" spans="1:8" outlineLevel="7" x14ac:dyDescent="0.25">
      <c r="A873" s="128" t="s">
        <v>347</v>
      </c>
      <c r="B873" s="127" t="s">
        <v>1299</v>
      </c>
      <c r="C873" s="127" t="s">
        <v>610</v>
      </c>
      <c r="D873" s="127" t="s">
        <v>619</v>
      </c>
      <c r="E873" s="127" t="s">
        <v>344</v>
      </c>
      <c r="F873" s="126">
        <v>7607372.6500000004</v>
      </c>
      <c r="G873" s="126">
        <v>7482652.3300000001</v>
      </c>
      <c r="H873" s="125">
        <v>7492562.1399999997</v>
      </c>
    </row>
    <row r="874" spans="1:8" ht="25.5" outlineLevel="6" x14ac:dyDescent="0.25">
      <c r="A874" s="89" t="s">
        <v>618</v>
      </c>
      <c r="B874" s="88" t="s">
        <v>1299</v>
      </c>
      <c r="C874" s="88" t="s">
        <v>610</v>
      </c>
      <c r="D874" s="88" t="s">
        <v>617</v>
      </c>
      <c r="E874" s="88"/>
      <c r="F874" s="87">
        <v>237100</v>
      </c>
      <c r="G874" s="87">
        <v>0</v>
      </c>
      <c r="H874" s="86">
        <v>0</v>
      </c>
    </row>
    <row r="875" spans="1:8" outlineLevel="7" x14ac:dyDescent="0.25">
      <c r="A875" s="128" t="s">
        <v>347</v>
      </c>
      <c r="B875" s="127" t="s">
        <v>1299</v>
      </c>
      <c r="C875" s="127" t="s">
        <v>610</v>
      </c>
      <c r="D875" s="127" t="s">
        <v>617</v>
      </c>
      <c r="E875" s="127" t="s">
        <v>344</v>
      </c>
      <c r="F875" s="126">
        <v>237100</v>
      </c>
      <c r="G875" s="126">
        <v>0</v>
      </c>
      <c r="H875" s="125">
        <v>0</v>
      </c>
    </row>
    <row r="876" spans="1:8" outlineLevel="5" x14ac:dyDescent="0.25">
      <c r="A876" s="93" t="s">
        <v>616</v>
      </c>
      <c r="B876" s="92" t="s">
        <v>1299</v>
      </c>
      <c r="C876" s="92" t="s">
        <v>610</v>
      </c>
      <c r="D876" s="92" t="s">
        <v>615</v>
      </c>
      <c r="E876" s="92"/>
      <c r="F876" s="91">
        <v>538980</v>
      </c>
      <c r="G876" s="91">
        <v>0</v>
      </c>
      <c r="H876" s="90">
        <v>0</v>
      </c>
    </row>
    <row r="877" spans="1:8" outlineLevel="6" x14ac:dyDescent="0.25">
      <c r="A877" s="89" t="s">
        <v>614</v>
      </c>
      <c r="B877" s="88" t="s">
        <v>1299</v>
      </c>
      <c r="C877" s="88" t="s">
        <v>610</v>
      </c>
      <c r="D877" s="88" t="s">
        <v>613</v>
      </c>
      <c r="E877" s="88"/>
      <c r="F877" s="87">
        <v>284900</v>
      </c>
      <c r="G877" s="87">
        <v>0</v>
      </c>
      <c r="H877" s="86">
        <v>0</v>
      </c>
    </row>
    <row r="878" spans="1:8" outlineLevel="7" x14ac:dyDescent="0.25">
      <c r="A878" s="128" t="s">
        <v>347</v>
      </c>
      <c r="B878" s="127" t="s">
        <v>1299</v>
      </c>
      <c r="C878" s="127" t="s">
        <v>610</v>
      </c>
      <c r="D878" s="127" t="s">
        <v>613</v>
      </c>
      <c r="E878" s="127" t="s">
        <v>344</v>
      </c>
      <c r="F878" s="126">
        <v>284900</v>
      </c>
      <c r="G878" s="126">
        <v>0</v>
      </c>
      <c r="H878" s="125">
        <v>0</v>
      </c>
    </row>
    <row r="879" spans="1:8" outlineLevel="6" x14ac:dyDescent="0.25">
      <c r="A879" s="89" t="s">
        <v>612</v>
      </c>
      <c r="B879" s="88" t="s">
        <v>1299</v>
      </c>
      <c r="C879" s="88" t="s">
        <v>610</v>
      </c>
      <c r="D879" s="88" t="s">
        <v>611</v>
      </c>
      <c r="E879" s="88"/>
      <c r="F879" s="87">
        <v>254080</v>
      </c>
      <c r="G879" s="87">
        <v>0</v>
      </c>
      <c r="H879" s="86">
        <v>0</v>
      </c>
    </row>
    <row r="880" spans="1:8" outlineLevel="7" x14ac:dyDescent="0.25">
      <c r="A880" s="128" t="s">
        <v>347</v>
      </c>
      <c r="B880" s="127" t="s">
        <v>1299</v>
      </c>
      <c r="C880" s="127" t="s">
        <v>610</v>
      </c>
      <c r="D880" s="127" t="s">
        <v>611</v>
      </c>
      <c r="E880" s="127" t="s">
        <v>344</v>
      </c>
      <c r="F880" s="126">
        <v>254080</v>
      </c>
      <c r="G880" s="126">
        <v>0</v>
      </c>
      <c r="H880" s="125">
        <v>0</v>
      </c>
    </row>
    <row r="881" spans="1:8" outlineLevel="3" x14ac:dyDescent="0.25">
      <c r="A881" s="101" t="s">
        <v>350</v>
      </c>
      <c r="B881" s="100" t="s">
        <v>1299</v>
      </c>
      <c r="C881" s="100" t="s">
        <v>610</v>
      </c>
      <c r="D881" s="100" t="s">
        <v>349</v>
      </c>
      <c r="E881" s="100"/>
      <c r="F881" s="99">
        <v>1705620</v>
      </c>
      <c r="G881" s="99">
        <v>0</v>
      </c>
      <c r="H881" s="98">
        <v>0</v>
      </c>
    </row>
    <row r="882" spans="1:8" ht="51" outlineLevel="6" x14ac:dyDescent="0.25">
      <c r="A882" s="89" t="s">
        <v>348</v>
      </c>
      <c r="B882" s="88" t="s">
        <v>1299</v>
      </c>
      <c r="C882" s="88" t="s">
        <v>610</v>
      </c>
      <c r="D882" s="88" t="s">
        <v>345</v>
      </c>
      <c r="E882" s="88"/>
      <c r="F882" s="87">
        <v>1705620</v>
      </c>
      <c r="G882" s="87">
        <v>0</v>
      </c>
      <c r="H882" s="86">
        <v>0</v>
      </c>
    </row>
    <row r="883" spans="1:8" outlineLevel="7" x14ac:dyDescent="0.25">
      <c r="A883" s="128" t="s">
        <v>347</v>
      </c>
      <c r="B883" s="127" t="s">
        <v>1299</v>
      </c>
      <c r="C883" s="127" t="s">
        <v>610</v>
      </c>
      <c r="D883" s="127" t="s">
        <v>345</v>
      </c>
      <c r="E883" s="127" t="s">
        <v>344</v>
      </c>
      <c r="F883" s="126">
        <v>1705620</v>
      </c>
      <c r="G883" s="126">
        <v>0</v>
      </c>
      <c r="H883" s="125">
        <v>0</v>
      </c>
    </row>
    <row r="884" spans="1:8" outlineLevel="1" x14ac:dyDescent="0.25">
      <c r="A884" s="109" t="s">
        <v>609</v>
      </c>
      <c r="B884" s="108" t="s">
        <v>1299</v>
      </c>
      <c r="C884" s="108" t="s">
        <v>608</v>
      </c>
      <c r="D884" s="108"/>
      <c r="E884" s="108"/>
      <c r="F884" s="107">
        <v>213434717.62</v>
      </c>
      <c r="G884" s="107">
        <v>207949348.18000001</v>
      </c>
      <c r="H884" s="106">
        <v>219722029.09999999</v>
      </c>
    </row>
    <row r="885" spans="1:8" outlineLevel="2" x14ac:dyDescent="0.25">
      <c r="A885" s="105" t="s">
        <v>607</v>
      </c>
      <c r="B885" s="104" t="s">
        <v>1299</v>
      </c>
      <c r="C885" s="104" t="s">
        <v>532</v>
      </c>
      <c r="D885" s="104"/>
      <c r="E885" s="104"/>
      <c r="F885" s="103">
        <v>213148277.62</v>
      </c>
      <c r="G885" s="103">
        <v>207949348.18000001</v>
      </c>
      <c r="H885" s="102">
        <v>219722029.09999999</v>
      </c>
    </row>
    <row r="886" spans="1:8" ht="25.5" outlineLevel="3" x14ac:dyDescent="0.25">
      <c r="A886" s="101" t="s">
        <v>452</v>
      </c>
      <c r="B886" s="100" t="s">
        <v>1299</v>
      </c>
      <c r="C886" s="100" t="s">
        <v>532</v>
      </c>
      <c r="D886" s="100" t="s">
        <v>451</v>
      </c>
      <c r="E886" s="100"/>
      <c r="F886" s="99">
        <v>2811044.7</v>
      </c>
      <c r="G886" s="99">
        <v>2811044.7</v>
      </c>
      <c r="H886" s="98">
        <v>2811044.7</v>
      </c>
    </row>
    <row r="887" spans="1:8" outlineLevel="4" x14ac:dyDescent="0.25">
      <c r="A887" s="97" t="s">
        <v>450</v>
      </c>
      <c r="B887" s="96" t="s">
        <v>1299</v>
      </c>
      <c r="C887" s="96" t="s">
        <v>532</v>
      </c>
      <c r="D887" s="96" t="s">
        <v>449</v>
      </c>
      <c r="E887" s="96"/>
      <c r="F887" s="95">
        <v>2811044.7</v>
      </c>
      <c r="G887" s="95">
        <v>2811044.7</v>
      </c>
      <c r="H887" s="94">
        <v>2811044.7</v>
      </c>
    </row>
    <row r="888" spans="1:8" outlineLevel="5" x14ac:dyDescent="0.25">
      <c r="A888" s="93" t="s">
        <v>448</v>
      </c>
      <c r="B888" s="92" t="s">
        <v>1299</v>
      </c>
      <c r="C888" s="92" t="s">
        <v>532</v>
      </c>
      <c r="D888" s="92" t="s">
        <v>447</v>
      </c>
      <c r="E888" s="92"/>
      <c r="F888" s="91">
        <v>2811044.7</v>
      </c>
      <c r="G888" s="91">
        <v>2811044.7</v>
      </c>
      <c r="H888" s="90">
        <v>2811044.7</v>
      </c>
    </row>
    <row r="889" spans="1:8" ht="51" outlineLevel="6" x14ac:dyDescent="0.25">
      <c r="A889" s="89" t="s">
        <v>606</v>
      </c>
      <c r="B889" s="88" t="s">
        <v>1299</v>
      </c>
      <c r="C889" s="88" t="s">
        <v>532</v>
      </c>
      <c r="D889" s="88" t="s">
        <v>605</v>
      </c>
      <c r="E889" s="88"/>
      <c r="F889" s="87">
        <v>2811044.7</v>
      </c>
      <c r="G889" s="87">
        <v>2811044.7</v>
      </c>
      <c r="H889" s="86">
        <v>2811044.7</v>
      </c>
    </row>
    <row r="890" spans="1:8" outlineLevel="7" x14ac:dyDescent="0.25">
      <c r="A890" s="128" t="s">
        <v>347</v>
      </c>
      <c r="B890" s="127" t="s">
        <v>1299</v>
      </c>
      <c r="C890" s="127" t="s">
        <v>532</v>
      </c>
      <c r="D890" s="127" t="s">
        <v>605</v>
      </c>
      <c r="E890" s="127" t="s">
        <v>344</v>
      </c>
      <c r="F890" s="126">
        <v>2811044.7</v>
      </c>
      <c r="G890" s="126">
        <v>2811044.7</v>
      </c>
      <c r="H890" s="125">
        <v>2811044.7</v>
      </c>
    </row>
    <row r="891" spans="1:8" ht="25.5" outlineLevel="3" x14ac:dyDescent="0.25">
      <c r="A891" s="101" t="s">
        <v>404</v>
      </c>
      <c r="B891" s="100" t="s">
        <v>1299</v>
      </c>
      <c r="C891" s="100" t="s">
        <v>532</v>
      </c>
      <c r="D891" s="100" t="s">
        <v>403</v>
      </c>
      <c r="E891" s="100"/>
      <c r="F891" s="99">
        <v>1383800</v>
      </c>
      <c r="G891" s="99">
        <v>940800</v>
      </c>
      <c r="H891" s="98">
        <v>940800</v>
      </c>
    </row>
    <row r="892" spans="1:8" outlineLevel="4" x14ac:dyDescent="0.25">
      <c r="A892" s="97" t="s">
        <v>402</v>
      </c>
      <c r="B892" s="96" t="s">
        <v>1299</v>
      </c>
      <c r="C892" s="96" t="s">
        <v>532</v>
      </c>
      <c r="D892" s="96" t="s">
        <v>401</v>
      </c>
      <c r="E892" s="96"/>
      <c r="F892" s="95">
        <v>1383800</v>
      </c>
      <c r="G892" s="95">
        <v>940800</v>
      </c>
      <c r="H892" s="94">
        <v>940800</v>
      </c>
    </row>
    <row r="893" spans="1:8" ht="25.5" outlineLevel="5" x14ac:dyDescent="0.25">
      <c r="A893" s="93" t="s">
        <v>400</v>
      </c>
      <c r="B893" s="92" t="s">
        <v>1299</v>
      </c>
      <c r="C893" s="92" t="s">
        <v>532</v>
      </c>
      <c r="D893" s="92" t="s">
        <v>399</v>
      </c>
      <c r="E893" s="92"/>
      <c r="F893" s="91">
        <v>1383800</v>
      </c>
      <c r="G893" s="91">
        <v>940800</v>
      </c>
      <c r="H893" s="90">
        <v>940800</v>
      </c>
    </row>
    <row r="894" spans="1:8" ht="25.5" outlineLevel="6" x14ac:dyDescent="0.25">
      <c r="A894" s="89" t="s">
        <v>398</v>
      </c>
      <c r="B894" s="88" t="s">
        <v>1299</v>
      </c>
      <c r="C894" s="88" t="s">
        <v>532</v>
      </c>
      <c r="D894" s="88" t="s">
        <v>397</v>
      </c>
      <c r="E894" s="88"/>
      <c r="F894" s="87">
        <v>1383800</v>
      </c>
      <c r="G894" s="87">
        <v>940800</v>
      </c>
      <c r="H894" s="86">
        <v>940800</v>
      </c>
    </row>
    <row r="895" spans="1:8" outlineLevel="7" x14ac:dyDescent="0.25">
      <c r="A895" s="128" t="s">
        <v>347</v>
      </c>
      <c r="B895" s="127" t="s">
        <v>1299</v>
      </c>
      <c r="C895" s="127" t="s">
        <v>532</v>
      </c>
      <c r="D895" s="127" t="s">
        <v>397</v>
      </c>
      <c r="E895" s="127" t="s">
        <v>344</v>
      </c>
      <c r="F895" s="126">
        <v>1383800</v>
      </c>
      <c r="G895" s="126">
        <v>940800</v>
      </c>
      <c r="H895" s="125">
        <v>940800</v>
      </c>
    </row>
    <row r="896" spans="1:8" ht="25.5" outlineLevel="3" x14ac:dyDescent="0.25">
      <c r="A896" s="101" t="s">
        <v>604</v>
      </c>
      <c r="B896" s="100" t="s">
        <v>1299</v>
      </c>
      <c r="C896" s="100" t="s">
        <v>532</v>
      </c>
      <c r="D896" s="100" t="s">
        <v>603</v>
      </c>
      <c r="E896" s="100"/>
      <c r="F896" s="99">
        <v>208608018.06</v>
      </c>
      <c r="G896" s="99">
        <v>203993311.31999999</v>
      </c>
      <c r="H896" s="98">
        <v>215761569.84</v>
      </c>
    </row>
    <row r="897" spans="1:8" outlineLevel="5" x14ac:dyDescent="0.25">
      <c r="A897" s="93" t="s">
        <v>602</v>
      </c>
      <c r="B897" s="92" t="s">
        <v>1299</v>
      </c>
      <c r="C897" s="92" t="s">
        <v>532</v>
      </c>
      <c r="D897" s="92" t="s">
        <v>601</v>
      </c>
      <c r="E897" s="92"/>
      <c r="F897" s="91">
        <v>137680002.66999999</v>
      </c>
      <c r="G897" s="91">
        <v>131767143.34</v>
      </c>
      <c r="H897" s="90">
        <v>139270534.06</v>
      </c>
    </row>
    <row r="898" spans="1:8" ht="25.5" outlineLevel="6" x14ac:dyDescent="0.25">
      <c r="A898" s="89" t="s">
        <v>366</v>
      </c>
      <c r="B898" s="88" t="s">
        <v>1299</v>
      </c>
      <c r="C898" s="88" t="s">
        <v>532</v>
      </c>
      <c r="D898" s="88" t="s">
        <v>600</v>
      </c>
      <c r="E898" s="88"/>
      <c r="F898" s="87">
        <v>1316000</v>
      </c>
      <c r="G898" s="87">
        <v>0</v>
      </c>
      <c r="H898" s="86">
        <v>0</v>
      </c>
    </row>
    <row r="899" spans="1:8" outlineLevel="7" x14ac:dyDescent="0.25">
      <c r="A899" s="128" t="s">
        <v>347</v>
      </c>
      <c r="B899" s="127" t="s">
        <v>1299</v>
      </c>
      <c r="C899" s="127" t="s">
        <v>532</v>
      </c>
      <c r="D899" s="127" t="s">
        <v>600</v>
      </c>
      <c r="E899" s="127" t="s">
        <v>344</v>
      </c>
      <c r="F899" s="126">
        <v>1316000</v>
      </c>
      <c r="G899" s="126">
        <v>0</v>
      </c>
      <c r="H899" s="125">
        <v>0</v>
      </c>
    </row>
    <row r="900" spans="1:8" ht="25.5" outlineLevel="6" x14ac:dyDescent="0.25">
      <c r="A900" s="89" t="s">
        <v>599</v>
      </c>
      <c r="B900" s="88" t="s">
        <v>1299</v>
      </c>
      <c r="C900" s="88" t="s">
        <v>532</v>
      </c>
      <c r="D900" s="88" t="s">
        <v>598</v>
      </c>
      <c r="E900" s="88"/>
      <c r="F900" s="87">
        <v>32451092.719999999</v>
      </c>
      <c r="G900" s="87">
        <v>34224056.840000004</v>
      </c>
      <c r="H900" s="86">
        <v>41727447.560000002</v>
      </c>
    </row>
    <row r="901" spans="1:8" outlineLevel="7" x14ac:dyDescent="0.25">
      <c r="A901" s="128" t="s">
        <v>347</v>
      </c>
      <c r="B901" s="127" t="s">
        <v>1299</v>
      </c>
      <c r="C901" s="127" t="s">
        <v>532</v>
      </c>
      <c r="D901" s="127" t="s">
        <v>598</v>
      </c>
      <c r="E901" s="127" t="s">
        <v>344</v>
      </c>
      <c r="F901" s="126">
        <v>32451092.719999999</v>
      </c>
      <c r="G901" s="126">
        <v>34224056.840000004</v>
      </c>
      <c r="H901" s="125">
        <v>41727447.560000002</v>
      </c>
    </row>
    <row r="902" spans="1:8" outlineLevel="6" x14ac:dyDescent="0.25">
      <c r="A902" s="89" t="s">
        <v>597</v>
      </c>
      <c r="B902" s="88" t="s">
        <v>1299</v>
      </c>
      <c r="C902" s="88" t="s">
        <v>532</v>
      </c>
      <c r="D902" s="88" t="s">
        <v>596</v>
      </c>
      <c r="E902" s="88"/>
      <c r="F902" s="87">
        <v>1074335.33</v>
      </c>
      <c r="G902" s="87">
        <v>1010800</v>
      </c>
      <c r="H902" s="86">
        <v>1010800</v>
      </c>
    </row>
    <row r="903" spans="1:8" outlineLevel="7" x14ac:dyDescent="0.25">
      <c r="A903" s="128" t="s">
        <v>347</v>
      </c>
      <c r="B903" s="127" t="s">
        <v>1299</v>
      </c>
      <c r="C903" s="127" t="s">
        <v>532</v>
      </c>
      <c r="D903" s="127" t="s">
        <v>596</v>
      </c>
      <c r="E903" s="127" t="s">
        <v>344</v>
      </c>
      <c r="F903" s="126">
        <v>1074335.33</v>
      </c>
      <c r="G903" s="126">
        <v>1010800</v>
      </c>
      <c r="H903" s="125">
        <v>1010800</v>
      </c>
    </row>
    <row r="904" spans="1:8" outlineLevel="6" x14ac:dyDescent="0.25">
      <c r="A904" s="89" t="s">
        <v>595</v>
      </c>
      <c r="B904" s="88" t="s">
        <v>1299</v>
      </c>
      <c r="C904" s="88" t="s">
        <v>532</v>
      </c>
      <c r="D904" s="88" t="s">
        <v>594</v>
      </c>
      <c r="E904" s="88"/>
      <c r="F904" s="87">
        <v>4349866.5</v>
      </c>
      <c r="G904" s="87">
        <v>3349866.5</v>
      </c>
      <c r="H904" s="86">
        <v>3349866.5</v>
      </c>
    </row>
    <row r="905" spans="1:8" outlineLevel="7" x14ac:dyDescent="0.25">
      <c r="A905" s="128" t="s">
        <v>347</v>
      </c>
      <c r="B905" s="127" t="s">
        <v>1299</v>
      </c>
      <c r="C905" s="127" t="s">
        <v>532</v>
      </c>
      <c r="D905" s="127" t="s">
        <v>594</v>
      </c>
      <c r="E905" s="127" t="s">
        <v>344</v>
      </c>
      <c r="F905" s="126">
        <v>4349866.5</v>
      </c>
      <c r="G905" s="126">
        <v>3349866.5</v>
      </c>
      <c r="H905" s="125">
        <v>3349866.5</v>
      </c>
    </row>
    <row r="906" spans="1:8" ht="25.5" outlineLevel="6" x14ac:dyDescent="0.25">
      <c r="A906" s="89" t="s">
        <v>593</v>
      </c>
      <c r="B906" s="88" t="s">
        <v>1299</v>
      </c>
      <c r="C906" s="88" t="s">
        <v>532</v>
      </c>
      <c r="D906" s="88" t="s">
        <v>592</v>
      </c>
      <c r="E906" s="88"/>
      <c r="F906" s="87">
        <v>4175254.79</v>
      </c>
      <c r="G906" s="87">
        <v>0</v>
      </c>
      <c r="H906" s="86">
        <v>0</v>
      </c>
    </row>
    <row r="907" spans="1:8" outlineLevel="7" x14ac:dyDescent="0.25">
      <c r="A907" s="128" t="s">
        <v>347</v>
      </c>
      <c r="B907" s="127" t="s">
        <v>1299</v>
      </c>
      <c r="C907" s="127" t="s">
        <v>532</v>
      </c>
      <c r="D907" s="127" t="s">
        <v>592</v>
      </c>
      <c r="E907" s="127" t="s">
        <v>344</v>
      </c>
      <c r="F907" s="126">
        <v>4175254.79</v>
      </c>
      <c r="G907" s="126">
        <v>0</v>
      </c>
      <c r="H907" s="125">
        <v>0</v>
      </c>
    </row>
    <row r="908" spans="1:8" outlineLevel="6" x14ac:dyDescent="0.25">
      <c r="A908" s="89" t="s">
        <v>591</v>
      </c>
      <c r="B908" s="88" t="s">
        <v>1299</v>
      </c>
      <c r="C908" s="88" t="s">
        <v>532</v>
      </c>
      <c r="D908" s="88" t="s">
        <v>590</v>
      </c>
      <c r="E908" s="88"/>
      <c r="F908" s="87">
        <v>1131033.33</v>
      </c>
      <c r="G908" s="87">
        <v>0</v>
      </c>
      <c r="H908" s="86">
        <v>0</v>
      </c>
    </row>
    <row r="909" spans="1:8" outlineLevel="7" x14ac:dyDescent="0.25">
      <c r="A909" s="128" t="s">
        <v>347</v>
      </c>
      <c r="B909" s="127" t="s">
        <v>1299</v>
      </c>
      <c r="C909" s="127" t="s">
        <v>532</v>
      </c>
      <c r="D909" s="127" t="s">
        <v>590</v>
      </c>
      <c r="E909" s="127" t="s">
        <v>344</v>
      </c>
      <c r="F909" s="126">
        <v>1131033.33</v>
      </c>
      <c r="G909" s="126">
        <v>0</v>
      </c>
      <c r="H909" s="125">
        <v>0</v>
      </c>
    </row>
    <row r="910" spans="1:8" ht="25.5" outlineLevel="6" x14ac:dyDescent="0.25">
      <c r="A910" s="89" t="s">
        <v>589</v>
      </c>
      <c r="B910" s="88" t="s">
        <v>1299</v>
      </c>
      <c r="C910" s="88" t="s">
        <v>532</v>
      </c>
      <c r="D910" s="88" t="s">
        <v>588</v>
      </c>
      <c r="E910" s="88"/>
      <c r="F910" s="87">
        <v>55909452</v>
      </c>
      <c r="G910" s="87">
        <v>55909452</v>
      </c>
      <c r="H910" s="86">
        <v>55909452</v>
      </c>
    </row>
    <row r="911" spans="1:8" outlineLevel="7" x14ac:dyDescent="0.25">
      <c r="A911" s="128" t="s">
        <v>347</v>
      </c>
      <c r="B911" s="127" t="s">
        <v>1299</v>
      </c>
      <c r="C911" s="127" t="s">
        <v>532</v>
      </c>
      <c r="D911" s="127" t="s">
        <v>588</v>
      </c>
      <c r="E911" s="127" t="s">
        <v>344</v>
      </c>
      <c r="F911" s="126">
        <v>55909452</v>
      </c>
      <c r="G911" s="126">
        <v>55909452</v>
      </c>
      <c r="H911" s="125">
        <v>55909452</v>
      </c>
    </row>
    <row r="912" spans="1:8" ht="25.5" outlineLevel="6" x14ac:dyDescent="0.25">
      <c r="A912" s="89" t="s">
        <v>587</v>
      </c>
      <c r="B912" s="88" t="s">
        <v>1299</v>
      </c>
      <c r="C912" s="88" t="s">
        <v>532</v>
      </c>
      <c r="D912" s="88" t="s">
        <v>586</v>
      </c>
      <c r="E912" s="88"/>
      <c r="F912" s="87">
        <v>37272968</v>
      </c>
      <c r="G912" s="87">
        <v>37272968</v>
      </c>
      <c r="H912" s="86">
        <v>37272968</v>
      </c>
    </row>
    <row r="913" spans="1:8" outlineLevel="7" x14ac:dyDescent="0.25">
      <c r="A913" s="128" t="s">
        <v>347</v>
      </c>
      <c r="B913" s="127" t="s">
        <v>1299</v>
      </c>
      <c r="C913" s="127" t="s">
        <v>532</v>
      </c>
      <c r="D913" s="127" t="s">
        <v>586</v>
      </c>
      <c r="E913" s="127" t="s">
        <v>344</v>
      </c>
      <c r="F913" s="126">
        <v>37272968</v>
      </c>
      <c r="G913" s="126">
        <v>37272968</v>
      </c>
      <c r="H913" s="125">
        <v>37272968</v>
      </c>
    </row>
    <row r="914" spans="1:8" outlineLevel="5" x14ac:dyDescent="0.25">
      <c r="A914" s="93" t="s">
        <v>585</v>
      </c>
      <c r="B914" s="92" t="s">
        <v>1299</v>
      </c>
      <c r="C914" s="92" t="s">
        <v>532</v>
      </c>
      <c r="D914" s="92" t="s">
        <v>584</v>
      </c>
      <c r="E914" s="92"/>
      <c r="F914" s="91">
        <v>17481841.789999999</v>
      </c>
      <c r="G914" s="91">
        <v>17851429.859999999</v>
      </c>
      <c r="H914" s="90">
        <v>18890007.670000002</v>
      </c>
    </row>
    <row r="915" spans="1:8" ht="25.5" outlineLevel="6" x14ac:dyDescent="0.25">
      <c r="A915" s="89" t="s">
        <v>366</v>
      </c>
      <c r="B915" s="88" t="s">
        <v>1299</v>
      </c>
      <c r="C915" s="88" t="s">
        <v>532</v>
      </c>
      <c r="D915" s="88" t="s">
        <v>583</v>
      </c>
      <c r="E915" s="88"/>
      <c r="F915" s="87">
        <v>275000</v>
      </c>
      <c r="G915" s="87">
        <v>0</v>
      </c>
      <c r="H915" s="86">
        <v>0</v>
      </c>
    </row>
    <row r="916" spans="1:8" outlineLevel="7" x14ac:dyDescent="0.25">
      <c r="A916" s="128" t="s">
        <v>347</v>
      </c>
      <c r="B916" s="127" t="s">
        <v>1299</v>
      </c>
      <c r="C916" s="127" t="s">
        <v>532</v>
      </c>
      <c r="D916" s="127" t="s">
        <v>583</v>
      </c>
      <c r="E916" s="127" t="s">
        <v>344</v>
      </c>
      <c r="F916" s="126">
        <v>275000</v>
      </c>
      <c r="G916" s="126">
        <v>0</v>
      </c>
      <c r="H916" s="125">
        <v>0</v>
      </c>
    </row>
    <row r="917" spans="1:8" ht="25.5" outlineLevel="6" x14ac:dyDescent="0.25">
      <c r="A917" s="89" t="s">
        <v>582</v>
      </c>
      <c r="B917" s="88" t="s">
        <v>1299</v>
      </c>
      <c r="C917" s="88" t="s">
        <v>532</v>
      </c>
      <c r="D917" s="88" t="s">
        <v>581</v>
      </c>
      <c r="E917" s="88"/>
      <c r="F917" s="87">
        <v>16700128.51</v>
      </c>
      <c r="G917" s="87">
        <v>17703356.579999998</v>
      </c>
      <c r="H917" s="86">
        <v>18741934.390000001</v>
      </c>
    </row>
    <row r="918" spans="1:8" outlineLevel="7" x14ac:dyDescent="0.25">
      <c r="A918" s="128" t="s">
        <v>347</v>
      </c>
      <c r="B918" s="127" t="s">
        <v>1299</v>
      </c>
      <c r="C918" s="127" t="s">
        <v>532</v>
      </c>
      <c r="D918" s="127" t="s">
        <v>581</v>
      </c>
      <c r="E918" s="127" t="s">
        <v>344</v>
      </c>
      <c r="F918" s="126">
        <v>16700128.51</v>
      </c>
      <c r="G918" s="126">
        <v>17703356.579999998</v>
      </c>
      <c r="H918" s="125">
        <v>18741934.390000001</v>
      </c>
    </row>
    <row r="919" spans="1:8" outlineLevel="6" x14ac:dyDescent="0.25">
      <c r="A919" s="89" t="s">
        <v>580</v>
      </c>
      <c r="B919" s="88" t="s">
        <v>1299</v>
      </c>
      <c r="C919" s="88" t="s">
        <v>532</v>
      </c>
      <c r="D919" s="88" t="s">
        <v>579</v>
      </c>
      <c r="E919" s="88"/>
      <c r="F919" s="87">
        <v>148073.28</v>
      </c>
      <c r="G919" s="87">
        <v>148073.28</v>
      </c>
      <c r="H919" s="86">
        <v>148073.28</v>
      </c>
    </row>
    <row r="920" spans="1:8" outlineLevel="7" x14ac:dyDescent="0.25">
      <c r="A920" s="128" t="s">
        <v>347</v>
      </c>
      <c r="B920" s="127" t="s">
        <v>1299</v>
      </c>
      <c r="C920" s="127" t="s">
        <v>532</v>
      </c>
      <c r="D920" s="127" t="s">
        <v>579</v>
      </c>
      <c r="E920" s="127" t="s">
        <v>344</v>
      </c>
      <c r="F920" s="126">
        <v>148073.28</v>
      </c>
      <c r="G920" s="126">
        <v>148073.28</v>
      </c>
      <c r="H920" s="125">
        <v>148073.28</v>
      </c>
    </row>
    <row r="921" spans="1:8" outlineLevel="6" x14ac:dyDescent="0.25">
      <c r="A921" s="89" t="s">
        <v>578</v>
      </c>
      <c r="B921" s="88" t="s">
        <v>1299</v>
      </c>
      <c r="C921" s="88" t="s">
        <v>532</v>
      </c>
      <c r="D921" s="88" t="s">
        <v>577</v>
      </c>
      <c r="E921" s="88"/>
      <c r="F921" s="87">
        <v>68640</v>
      </c>
      <c r="G921" s="87">
        <v>0</v>
      </c>
      <c r="H921" s="86">
        <v>0</v>
      </c>
    </row>
    <row r="922" spans="1:8" outlineLevel="7" x14ac:dyDescent="0.25">
      <c r="A922" s="128" t="s">
        <v>347</v>
      </c>
      <c r="B922" s="127" t="s">
        <v>1299</v>
      </c>
      <c r="C922" s="127" t="s">
        <v>532</v>
      </c>
      <c r="D922" s="127" t="s">
        <v>577</v>
      </c>
      <c r="E922" s="127" t="s">
        <v>344</v>
      </c>
      <c r="F922" s="126">
        <v>68640</v>
      </c>
      <c r="G922" s="126">
        <v>0</v>
      </c>
      <c r="H922" s="125">
        <v>0</v>
      </c>
    </row>
    <row r="923" spans="1:8" ht="38.25" outlineLevel="6" x14ac:dyDescent="0.25">
      <c r="A923" s="89" t="s">
        <v>283</v>
      </c>
      <c r="B923" s="88" t="s">
        <v>1299</v>
      </c>
      <c r="C923" s="88" t="s">
        <v>532</v>
      </c>
      <c r="D923" s="88" t="s">
        <v>576</v>
      </c>
      <c r="E923" s="88"/>
      <c r="F923" s="87">
        <v>174000</v>
      </c>
      <c r="G923" s="87">
        <v>0</v>
      </c>
      <c r="H923" s="86">
        <v>0</v>
      </c>
    </row>
    <row r="924" spans="1:8" outlineLevel="7" x14ac:dyDescent="0.25">
      <c r="A924" s="128" t="s">
        <v>347</v>
      </c>
      <c r="B924" s="127" t="s">
        <v>1299</v>
      </c>
      <c r="C924" s="127" t="s">
        <v>532</v>
      </c>
      <c r="D924" s="127" t="s">
        <v>576</v>
      </c>
      <c r="E924" s="127" t="s">
        <v>344</v>
      </c>
      <c r="F924" s="126">
        <v>174000</v>
      </c>
      <c r="G924" s="126">
        <v>0</v>
      </c>
      <c r="H924" s="125">
        <v>0</v>
      </c>
    </row>
    <row r="925" spans="1:8" ht="38.25" outlineLevel="6" x14ac:dyDescent="0.25">
      <c r="A925" s="89" t="s">
        <v>575</v>
      </c>
      <c r="B925" s="88" t="s">
        <v>1299</v>
      </c>
      <c r="C925" s="88" t="s">
        <v>532</v>
      </c>
      <c r="D925" s="88" t="s">
        <v>574</v>
      </c>
      <c r="E925" s="88"/>
      <c r="F925" s="87">
        <v>116000</v>
      </c>
      <c r="G925" s="87">
        <v>0</v>
      </c>
      <c r="H925" s="86">
        <v>0</v>
      </c>
    </row>
    <row r="926" spans="1:8" outlineLevel="7" x14ac:dyDescent="0.25">
      <c r="A926" s="128" t="s">
        <v>347</v>
      </c>
      <c r="B926" s="127" t="s">
        <v>1299</v>
      </c>
      <c r="C926" s="127" t="s">
        <v>532</v>
      </c>
      <c r="D926" s="127" t="s">
        <v>574</v>
      </c>
      <c r="E926" s="127" t="s">
        <v>344</v>
      </c>
      <c r="F926" s="126">
        <v>116000</v>
      </c>
      <c r="G926" s="126">
        <v>0</v>
      </c>
      <c r="H926" s="125">
        <v>0</v>
      </c>
    </row>
    <row r="927" spans="1:8" outlineLevel="5" x14ac:dyDescent="0.25">
      <c r="A927" s="93" t="s">
        <v>573</v>
      </c>
      <c r="B927" s="92" t="s">
        <v>1299</v>
      </c>
      <c r="C927" s="92" t="s">
        <v>532</v>
      </c>
      <c r="D927" s="92" t="s">
        <v>572</v>
      </c>
      <c r="E927" s="92"/>
      <c r="F927" s="91">
        <v>53268868.600000001</v>
      </c>
      <c r="G927" s="91">
        <v>54374738.119999997</v>
      </c>
      <c r="H927" s="90">
        <v>57601028.109999999</v>
      </c>
    </row>
    <row r="928" spans="1:8" ht="25.5" outlineLevel="6" x14ac:dyDescent="0.25">
      <c r="A928" s="89" t="s">
        <v>366</v>
      </c>
      <c r="B928" s="88" t="s">
        <v>1299</v>
      </c>
      <c r="C928" s="88" t="s">
        <v>532</v>
      </c>
      <c r="D928" s="88" t="s">
        <v>571</v>
      </c>
      <c r="E928" s="88"/>
      <c r="F928" s="87">
        <v>547200</v>
      </c>
      <c r="G928" s="87">
        <v>0</v>
      </c>
      <c r="H928" s="86">
        <v>0</v>
      </c>
    </row>
    <row r="929" spans="1:8" outlineLevel="7" x14ac:dyDescent="0.25">
      <c r="A929" s="128" t="s">
        <v>347</v>
      </c>
      <c r="B929" s="127" t="s">
        <v>1299</v>
      </c>
      <c r="C929" s="127" t="s">
        <v>532</v>
      </c>
      <c r="D929" s="127" t="s">
        <v>571</v>
      </c>
      <c r="E929" s="127" t="s">
        <v>344</v>
      </c>
      <c r="F929" s="126">
        <v>547200</v>
      </c>
      <c r="G929" s="126">
        <v>0</v>
      </c>
      <c r="H929" s="125">
        <v>0</v>
      </c>
    </row>
    <row r="930" spans="1:8" ht="25.5" outlineLevel="6" x14ac:dyDescent="0.25">
      <c r="A930" s="89" t="s">
        <v>570</v>
      </c>
      <c r="B930" s="88" t="s">
        <v>1299</v>
      </c>
      <c r="C930" s="88" t="s">
        <v>532</v>
      </c>
      <c r="D930" s="88" t="s">
        <v>569</v>
      </c>
      <c r="E930" s="88"/>
      <c r="F930" s="87">
        <v>51137483.170000002</v>
      </c>
      <c r="G930" s="87">
        <v>54254071.189999998</v>
      </c>
      <c r="H930" s="86">
        <v>57480361.18</v>
      </c>
    </row>
    <row r="931" spans="1:8" outlineLevel="7" x14ac:dyDescent="0.25">
      <c r="A931" s="128" t="s">
        <v>347</v>
      </c>
      <c r="B931" s="127" t="s">
        <v>1299</v>
      </c>
      <c r="C931" s="127" t="s">
        <v>532</v>
      </c>
      <c r="D931" s="127" t="s">
        <v>569</v>
      </c>
      <c r="E931" s="127" t="s">
        <v>344</v>
      </c>
      <c r="F931" s="126">
        <v>51137483.170000002</v>
      </c>
      <c r="G931" s="126">
        <v>54254071.189999998</v>
      </c>
      <c r="H931" s="125">
        <v>57480361.18</v>
      </c>
    </row>
    <row r="932" spans="1:8" outlineLevel="6" x14ac:dyDescent="0.25">
      <c r="A932" s="89" t="s">
        <v>568</v>
      </c>
      <c r="B932" s="88" t="s">
        <v>1299</v>
      </c>
      <c r="C932" s="88" t="s">
        <v>532</v>
      </c>
      <c r="D932" s="88" t="s">
        <v>567</v>
      </c>
      <c r="E932" s="88"/>
      <c r="F932" s="87">
        <v>120666.93</v>
      </c>
      <c r="G932" s="87">
        <v>120666.93</v>
      </c>
      <c r="H932" s="86">
        <v>120666.93</v>
      </c>
    </row>
    <row r="933" spans="1:8" outlineLevel="7" x14ac:dyDescent="0.25">
      <c r="A933" s="128" t="s">
        <v>347</v>
      </c>
      <c r="B933" s="127" t="s">
        <v>1299</v>
      </c>
      <c r="C933" s="127" t="s">
        <v>532</v>
      </c>
      <c r="D933" s="127" t="s">
        <v>567</v>
      </c>
      <c r="E933" s="127" t="s">
        <v>344</v>
      </c>
      <c r="F933" s="126">
        <v>120666.93</v>
      </c>
      <c r="G933" s="126">
        <v>120666.93</v>
      </c>
      <c r="H933" s="125">
        <v>120666.93</v>
      </c>
    </row>
    <row r="934" spans="1:8" outlineLevel="6" x14ac:dyDescent="0.25">
      <c r="A934" s="89" t="s">
        <v>566</v>
      </c>
      <c r="B934" s="88" t="s">
        <v>1299</v>
      </c>
      <c r="C934" s="88" t="s">
        <v>532</v>
      </c>
      <c r="D934" s="88" t="s">
        <v>565</v>
      </c>
      <c r="E934" s="88"/>
      <c r="F934" s="87">
        <v>447796</v>
      </c>
      <c r="G934" s="87">
        <v>0</v>
      </c>
      <c r="H934" s="86">
        <v>0</v>
      </c>
    </row>
    <row r="935" spans="1:8" outlineLevel="7" x14ac:dyDescent="0.25">
      <c r="A935" s="128" t="s">
        <v>347</v>
      </c>
      <c r="B935" s="127" t="s">
        <v>1299</v>
      </c>
      <c r="C935" s="127" t="s">
        <v>532</v>
      </c>
      <c r="D935" s="127" t="s">
        <v>565</v>
      </c>
      <c r="E935" s="127" t="s">
        <v>344</v>
      </c>
      <c r="F935" s="126">
        <v>447796</v>
      </c>
      <c r="G935" s="126">
        <v>0</v>
      </c>
      <c r="H935" s="125">
        <v>0</v>
      </c>
    </row>
    <row r="936" spans="1:8" outlineLevel="6" x14ac:dyDescent="0.25">
      <c r="A936" s="89" t="s">
        <v>539</v>
      </c>
      <c r="B936" s="88" t="s">
        <v>1299</v>
      </c>
      <c r="C936" s="88" t="s">
        <v>532</v>
      </c>
      <c r="D936" s="88" t="s">
        <v>564</v>
      </c>
      <c r="E936" s="88"/>
      <c r="F936" s="87">
        <v>1015722.5</v>
      </c>
      <c r="G936" s="87">
        <v>0</v>
      </c>
      <c r="H936" s="86">
        <v>0</v>
      </c>
    </row>
    <row r="937" spans="1:8" outlineLevel="7" x14ac:dyDescent="0.25">
      <c r="A937" s="128" t="s">
        <v>347</v>
      </c>
      <c r="B937" s="127" t="s">
        <v>1299</v>
      </c>
      <c r="C937" s="127" t="s">
        <v>532</v>
      </c>
      <c r="D937" s="127" t="s">
        <v>564</v>
      </c>
      <c r="E937" s="127" t="s">
        <v>344</v>
      </c>
      <c r="F937" s="126">
        <v>1015722.5</v>
      </c>
      <c r="G937" s="126">
        <v>0</v>
      </c>
      <c r="H937" s="125">
        <v>0</v>
      </c>
    </row>
    <row r="938" spans="1:8" outlineLevel="5" x14ac:dyDescent="0.25">
      <c r="A938" s="93" t="s">
        <v>541</v>
      </c>
      <c r="B938" s="92" t="s">
        <v>1299</v>
      </c>
      <c r="C938" s="92" t="s">
        <v>532</v>
      </c>
      <c r="D938" s="92" t="s">
        <v>540</v>
      </c>
      <c r="E938" s="92"/>
      <c r="F938" s="91">
        <v>177305</v>
      </c>
      <c r="G938" s="91">
        <v>0</v>
      </c>
      <c r="H938" s="90">
        <v>0</v>
      </c>
    </row>
    <row r="939" spans="1:8" outlineLevel="6" x14ac:dyDescent="0.25">
      <c r="A939" s="89" t="s">
        <v>539</v>
      </c>
      <c r="B939" s="88" t="s">
        <v>1299</v>
      </c>
      <c r="C939" s="88" t="s">
        <v>532</v>
      </c>
      <c r="D939" s="88" t="s">
        <v>538</v>
      </c>
      <c r="E939" s="88"/>
      <c r="F939" s="87">
        <v>177305</v>
      </c>
      <c r="G939" s="87">
        <v>0</v>
      </c>
      <c r="H939" s="86">
        <v>0</v>
      </c>
    </row>
    <row r="940" spans="1:8" outlineLevel="7" x14ac:dyDescent="0.25">
      <c r="A940" s="128" t="s">
        <v>347</v>
      </c>
      <c r="B940" s="127" t="s">
        <v>1299</v>
      </c>
      <c r="C940" s="127" t="s">
        <v>532</v>
      </c>
      <c r="D940" s="127" t="s">
        <v>538</v>
      </c>
      <c r="E940" s="127" t="s">
        <v>344</v>
      </c>
      <c r="F940" s="126">
        <v>177305</v>
      </c>
      <c r="G940" s="126">
        <v>0</v>
      </c>
      <c r="H940" s="125">
        <v>0</v>
      </c>
    </row>
    <row r="941" spans="1:8" ht="38.25" outlineLevel="3" x14ac:dyDescent="0.25">
      <c r="A941" s="101" t="s">
        <v>537</v>
      </c>
      <c r="B941" s="100" t="s">
        <v>1299</v>
      </c>
      <c r="C941" s="100" t="s">
        <v>532</v>
      </c>
      <c r="D941" s="100" t="s">
        <v>536</v>
      </c>
      <c r="E941" s="100"/>
      <c r="F941" s="99">
        <v>345414.86</v>
      </c>
      <c r="G941" s="99">
        <v>204192.16</v>
      </c>
      <c r="H941" s="98">
        <v>208614.56</v>
      </c>
    </row>
    <row r="942" spans="1:8" ht="25.5" outlineLevel="5" x14ac:dyDescent="0.25">
      <c r="A942" s="93" t="s">
        <v>535</v>
      </c>
      <c r="B942" s="92" t="s">
        <v>1299</v>
      </c>
      <c r="C942" s="92" t="s">
        <v>532</v>
      </c>
      <c r="D942" s="92" t="s">
        <v>534</v>
      </c>
      <c r="E942" s="92"/>
      <c r="F942" s="91">
        <v>345414.86</v>
      </c>
      <c r="G942" s="91">
        <v>204192.16</v>
      </c>
      <c r="H942" s="90">
        <v>208614.56</v>
      </c>
    </row>
    <row r="943" spans="1:8" outlineLevel="6" x14ac:dyDescent="0.25">
      <c r="A943" s="89" t="s">
        <v>533</v>
      </c>
      <c r="B943" s="88" t="s">
        <v>1299</v>
      </c>
      <c r="C943" s="88" t="s">
        <v>532</v>
      </c>
      <c r="D943" s="88" t="s">
        <v>531</v>
      </c>
      <c r="E943" s="88"/>
      <c r="F943" s="87">
        <v>345414.86</v>
      </c>
      <c r="G943" s="87">
        <v>204192.16</v>
      </c>
      <c r="H943" s="86">
        <v>208614.56</v>
      </c>
    </row>
    <row r="944" spans="1:8" outlineLevel="7" x14ac:dyDescent="0.25">
      <c r="A944" s="128" t="s">
        <v>347</v>
      </c>
      <c r="B944" s="127" t="s">
        <v>1299</v>
      </c>
      <c r="C944" s="127" t="s">
        <v>532</v>
      </c>
      <c r="D944" s="127" t="s">
        <v>531</v>
      </c>
      <c r="E944" s="127" t="s">
        <v>344</v>
      </c>
      <c r="F944" s="126">
        <v>345414.86</v>
      </c>
      <c r="G944" s="126">
        <v>204192.16</v>
      </c>
      <c r="H944" s="125">
        <v>208614.56</v>
      </c>
    </row>
    <row r="945" spans="1:8" outlineLevel="2" x14ac:dyDescent="0.25">
      <c r="A945" s="105" t="s">
        <v>530</v>
      </c>
      <c r="B945" s="104" t="s">
        <v>1299</v>
      </c>
      <c r="C945" s="104" t="s">
        <v>529</v>
      </c>
      <c r="D945" s="104"/>
      <c r="E945" s="104"/>
      <c r="F945" s="103">
        <v>286440</v>
      </c>
      <c r="G945" s="103">
        <v>0</v>
      </c>
      <c r="H945" s="102">
        <v>0</v>
      </c>
    </row>
    <row r="946" spans="1:8" outlineLevel="3" x14ac:dyDescent="0.25">
      <c r="A946" s="101" t="s">
        <v>350</v>
      </c>
      <c r="B946" s="100" t="s">
        <v>1299</v>
      </c>
      <c r="C946" s="100" t="s">
        <v>529</v>
      </c>
      <c r="D946" s="100" t="s">
        <v>349</v>
      </c>
      <c r="E946" s="100"/>
      <c r="F946" s="99">
        <v>286440</v>
      </c>
      <c r="G946" s="99">
        <v>0</v>
      </c>
      <c r="H946" s="98">
        <v>0</v>
      </c>
    </row>
    <row r="947" spans="1:8" ht="51" outlineLevel="6" x14ac:dyDescent="0.25">
      <c r="A947" s="89" t="s">
        <v>348</v>
      </c>
      <c r="B947" s="88" t="s">
        <v>1299</v>
      </c>
      <c r="C947" s="88" t="s">
        <v>529</v>
      </c>
      <c r="D947" s="88" t="s">
        <v>345</v>
      </c>
      <c r="E947" s="88"/>
      <c r="F947" s="87">
        <v>286440</v>
      </c>
      <c r="G947" s="87">
        <v>0</v>
      </c>
      <c r="H947" s="86">
        <v>0</v>
      </c>
    </row>
    <row r="948" spans="1:8" outlineLevel="7" x14ac:dyDescent="0.25">
      <c r="A948" s="128" t="s">
        <v>347</v>
      </c>
      <c r="B948" s="127" t="s">
        <v>1299</v>
      </c>
      <c r="C948" s="127" t="s">
        <v>529</v>
      </c>
      <c r="D948" s="127" t="s">
        <v>345</v>
      </c>
      <c r="E948" s="127" t="s">
        <v>344</v>
      </c>
      <c r="F948" s="126">
        <v>286440</v>
      </c>
      <c r="G948" s="126">
        <v>0</v>
      </c>
      <c r="H948" s="125">
        <v>0</v>
      </c>
    </row>
    <row r="949" spans="1:8" outlineLevel="1" x14ac:dyDescent="0.25">
      <c r="A949" s="109" t="s">
        <v>528</v>
      </c>
      <c r="B949" s="108" t="s">
        <v>1299</v>
      </c>
      <c r="C949" s="108" t="s">
        <v>527</v>
      </c>
      <c r="D949" s="108"/>
      <c r="E949" s="108"/>
      <c r="F949" s="107">
        <v>21697546.18</v>
      </c>
      <c r="G949" s="107">
        <v>20924422.18</v>
      </c>
      <c r="H949" s="106">
        <v>20924422.18</v>
      </c>
    </row>
    <row r="950" spans="1:8" outlineLevel="2" x14ac:dyDescent="0.25">
      <c r="A950" s="105" t="s">
        <v>519</v>
      </c>
      <c r="B950" s="104" t="s">
        <v>1299</v>
      </c>
      <c r="C950" s="104" t="s">
        <v>498</v>
      </c>
      <c r="D950" s="104"/>
      <c r="E950" s="104"/>
      <c r="F950" s="103">
        <v>5464300</v>
      </c>
      <c r="G950" s="103">
        <v>5464300</v>
      </c>
      <c r="H950" s="102">
        <v>5464300</v>
      </c>
    </row>
    <row r="951" spans="1:8" ht="25.5" outlineLevel="3" x14ac:dyDescent="0.25">
      <c r="A951" s="101" t="s">
        <v>444</v>
      </c>
      <c r="B951" s="100" t="s">
        <v>1299</v>
      </c>
      <c r="C951" s="100" t="s">
        <v>498</v>
      </c>
      <c r="D951" s="100" t="s">
        <v>443</v>
      </c>
      <c r="E951" s="100"/>
      <c r="F951" s="99">
        <v>5464300</v>
      </c>
      <c r="G951" s="99">
        <v>5464300</v>
      </c>
      <c r="H951" s="98">
        <v>5464300</v>
      </c>
    </row>
    <row r="952" spans="1:8" ht="25.5" outlineLevel="5" x14ac:dyDescent="0.25">
      <c r="A952" s="93" t="s">
        <v>442</v>
      </c>
      <c r="B952" s="92" t="s">
        <v>1299</v>
      </c>
      <c r="C952" s="92" t="s">
        <v>498</v>
      </c>
      <c r="D952" s="92" t="s">
        <v>441</v>
      </c>
      <c r="E952" s="92"/>
      <c r="F952" s="91">
        <v>5464300</v>
      </c>
      <c r="G952" s="91">
        <v>5464300</v>
      </c>
      <c r="H952" s="90">
        <v>5464300</v>
      </c>
    </row>
    <row r="953" spans="1:8" ht="89.25" outlineLevel="6" x14ac:dyDescent="0.25">
      <c r="A953" s="89" t="s">
        <v>514</v>
      </c>
      <c r="B953" s="88" t="s">
        <v>1299</v>
      </c>
      <c r="C953" s="88" t="s">
        <v>498</v>
      </c>
      <c r="D953" s="88" t="s">
        <v>513</v>
      </c>
      <c r="E953" s="88"/>
      <c r="F953" s="87">
        <v>2419300</v>
      </c>
      <c r="G953" s="87">
        <v>2419300</v>
      </c>
      <c r="H953" s="86">
        <v>2419300</v>
      </c>
    </row>
    <row r="954" spans="1:8" outlineLevel="7" x14ac:dyDescent="0.25">
      <c r="A954" s="128" t="s">
        <v>411</v>
      </c>
      <c r="B954" s="127" t="s">
        <v>1299</v>
      </c>
      <c r="C954" s="127" t="s">
        <v>498</v>
      </c>
      <c r="D954" s="127" t="s">
        <v>513</v>
      </c>
      <c r="E954" s="127" t="s">
        <v>408</v>
      </c>
      <c r="F954" s="126">
        <v>19200.79</v>
      </c>
      <c r="G954" s="126">
        <v>19200.79</v>
      </c>
      <c r="H954" s="125">
        <v>19200.79</v>
      </c>
    </row>
    <row r="955" spans="1:8" outlineLevel="7" x14ac:dyDescent="0.25">
      <c r="A955" s="128" t="s">
        <v>431</v>
      </c>
      <c r="B955" s="127" t="s">
        <v>1299</v>
      </c>
      <c r="C955" s="127" t="s">
        <v>498</v>
      </c>
      <c r="D955" s="127" t="s">
        <v>513</v>
      </c>
      <c r="E955" s="127" t="s">
        <v>429</v>
      </c>
      <c r="F955" s="126">
        <v>2400099.21</v>
      </c>
      <c r="G955" s="126">
        <v>2400099.21</v>
      </c>
      <c r="H955" s="125">
        <v>2400099.21</v>
      </c>
    </row>
    <row r="956" spans="1:8" ht="25.5" outlineLevel="6" x14ac:dyDescent="0.25">
      <c r="A956" s="89" t="s">
        <v>243</v>
      </c>
      <c r="B956" s="88" t="s">
        <v>1299</v>
      </c>
      <c r="C956" s="88" t="s">
        <v>498</v>
      </c>
      <c r="D956" s="88" t="s">
        <v>512</v>
      </c>
      <c r="E956" s="88"/>
      <c r="F956" s="87">
        <v>3045000</v>
      </c>
      <c r="G956" s="87">
        <v>3045000</v>
      </c>
      <c r="H956" s="86">
        <v>3045000</v>
      </c>
    </row>
    <row r="957" spans="1:8" outlineLevel="7" x14ac:dyDescent="0.25">
      <c r="A957" s="128" t="s">
        <v>411</v>
      </c>
      <c r="B957" s="127" t="s">
        <v>1299</v>
      </c>
      <c r="C957" s="127" t="s">
        <v>498</v>
      </c>
      <c r="D957" s="127" t="s">
        <v>512</v>
      </c>
      <c r="E957" s="127" t="s">
        <v>408</v>
      </c>
      <c r="F957" s="126">
        <v>45000</v>
      </c>
      <c r="G957" s="126">
        <v>45000</v>
      </c>
      <c r="H957" s="125">
        <v>45000</v>
      </c>
    </row>
    <row r="958" spans="1:8" outlineLevel="7" x14ac:dyDescent="0.25">
      <c r="A958" s="128" t="s">
        <v>431</v>
      </c>
      <c r="B958" s="127" t="s">
        <v>1299</v>
      </c>
      <c r="C958" s="127" t="s">
        <v>498</v>
      </c>
      <c r="D958" s="127" t="s">
        <v>512</v>
      </c>
      <c r="E958" s="127" t="s">
        <v>429</v>
      </c>
      <c r="F958" s="126">
        <v>3000000</v>
      </c>
      <c r="G958" s="126">
        <v>3000000</v>
      </c>
      <c r="H958" s="125">
        <v>3000000</v>
      </c>
    </row>
    <row r="959" spans="1:8" outlineLevel="2" x14ac:dyDescent="0.25">
      <c r="A959" s="105" t="s">
        <v>496</v>
      </c>
      <c r="B959" s="104" t="s">
        <v>1299</v>
      </c>
      <c r="C959" s="104" t="s">
        <v>455</v>
      </c>
      <c r="D959" s="104"/>
      <c r="E959" s="104"/>
      <c r="F959" s="103">
        <v>12785700</v>
      </c>
      <c r="G959" s="103">
        <v>12785700</v>
      </c>
      <c r="H959" s="102">
        <v>12785700</v>
      </c>
    </row>
    <row r="960" spans="1:8" ht="25.5" outlineLevel="3" x14ac:dyDescent="0.25">
      <c r="A960" s="101" t="s">
        <v>488</v>
      </c>
      <c r="B960" s="100" t="s">
        <v>1299</v>
      </c>
      <c r="C960" s="100" t="s">
        <v>455</v>
      </c>
      <c r="D960" s="100" t="s">
        <v>487</v>
      </c>
      <c r="E960" s="100"/>
      <c r="F960" s="99">
        <v>12785700</v>
      </c>
      <c r="G960" s="99">
        <v>12785700</v>
      </c>
      <c r="H960" s="98">
        <v>12785700</v>
      </c>
    </row>
    <row r="961" spans="1:8" ht="25.5" outlineLevel="4" x14ac:dyDescent="0.25">
      <c r="A961" s="97" t="s">
        <v>486</v>
      </c>
      <c r="B961" s="96" t="s">
        <v>1299</v>
      </c>
      <c r="C961" s="96" t="s">
        <v>455</v>
      </c>
      <c r="D961" s="96" t="s">
        <v>485</v>
      </c>
      <c r="E961" s="96"/>
      <c r="F961" s="95">
        <v>12785700</v>
      </c>
      <c r="G961" s="95">
        <v>12785700</v>
      </c>
      <c r="H961" s="94">
        <v>12785700</v>
      </c>
    </row>
    <row r="962" spans="1:8" outlineLevel="5" x14ac:dyDescent="0.25">
      <c r="A962" s="93" t="s">
        <v>484</v>
      </c>
      <c r="B962" s="92" t="s">
        <v>1299</v>
      </c>
      <c r="C962" s="92" t="s">
        <v>455</v>
      </c>
      <c r="D962" s="92" t="s">
        <v>483</v>
      </c>
      <c r="E962" s="92"/>
      <c r="F962" s="91">
        <v>12785700</v>
      </c>
      <c r="G962" s="91">
        <v>12785700</v>
      </c>
      <c r="H962" s="90">
        <v>12785700</v>
      </c>
    </row>
    <row r="963" spans="1:8" ht="63.75" outlineLevel="6" x14ac:dyDescent="0.25">
      <c r="A963" s="89" t="s">
        <v>482</v>
      </c>
      <c r="B963" s="88" t="s">
        <v>1299</v>
      </c>
      <c r="C963" s="88" t="s">
        <v>455</v>
      </c>
      <c r="D963" s="88" t="s">
        <v>481</v>
      </c>
      <c r="E963" s="88"/>
      <c r="F963" s="87">
        <v>311800</v>
      </c>
      <c r="G963" s="87">
        <v>311800</v>
      </c>
      <c r="H963" s="86">
        <v>311800</v>
      </c>
    </row>
    <row r="964" spans="1:8" outlineLevel="7" x14ac:dyDescent="0.25">
      <c r="A964" s="128" t="s">
        <v>411</v>
      </c>
      <c r="B964" s="127" t="s">
        <v>1299</v>
      </c>
      <c r="C964" s="127" t="s">
        <v>455</v>
      </c>
      <c r="D964" s="127" t="s">
        <v>481</v>
      </c>
      <c r="E964" s="127" t="s">
        <v>408</v>
      </c>
      <c r="F964" s="126">
        <v>311800</v>
      </c>
      <c r="G964" s="126">
        <v>311800</v>
      </c>
      <c r="H964" s="125">
        <v>311800</v>
      </c>
    </row>
    <row r="965" spans="1:8" ht="38.25" outlineLevel="6" x14ac:dyDescent="0.25">
      <c r="A965" s="89" t="s">
        <v>480</v>
      </c>
      <c r="B965" s="88" t="s">
        <v>1299</v>
      </c>
      <c r="C965" s="88" t="s">
        <v>455</v>
      </c>
      <c r="D965" s="88" t="s">
        <v>479</v>
      </c>
      <c r="E965" s="88"/>
      <c r="F965" s="87">
        <v>12473900</v>
      </c>
      <c r="G965" s="87">
        <v>12473900</v>
      </c>
      <c r="H965" s="86">
        <v>12473900</v>
      </c>
    </row>
    <row r="966" spans="1:8" outlineLevel="7" x14ac:dyDescent="0.25">
      <c r="A966" s="128" t="s">
        <v>431</v>
      </c>
      <c r="B966" s="127" t="s">
        <v>1299</v>
      </c>
      <c r="C966" s="127" t="s">
        <v>455</v>
      </c>
      <c r="D966" s="127" t="s">
        <v>479</v>
      </c>
      <c r="E966" s="127" t="s">
        <v>429</v>
      </c>
      <c r="F966" s="126">
        <v>12473900</v>
      </c>
      <c r="G966" s="126">
        <v>12473900</v>
      </c>
      <c r="H966" s="125">
        <v>12473900</v>
      </c>
    </row>
    <row r="967" spans="1:8" outlineLevel="2" x14ac:dyDescent="0.25">
      <c r="A967" s="105" t="s">
        <v>453</v>
      </c>
      <c r="B967" s="104" t="s">
        <v>1299</v>
      </c>
      <c r="C967" s="104" t="s">
        <v>410</v>
      </c>
      <c r="D967" s="104"/>
      <c r="E967" s="104"/>
      <c r="F967" s="103">
        <v>3447546.18</v>
      </c>
      <c r="G967" s="103">
        <v>2674422.1800000002</v>
      </c>
      <c r="H967" s="102">
        <v>2674422.1800000002</v>
      </c>
    </row>
    <row r="968" spans="1:8" ht="25.5" outlineLevel="3" x14ac:dyDescent="0.25">
      <c r="A968" s="101" t="s">
        <v>444</v>
      </c>
      <c r="B968" s="100" t="s">
        <v>1299</v>
      </c>
      <c r="C968" s="100" t="s">
        <v>410</v>
      </c>
      <c r="D968" s="100" t="s">
        <v>443</v>
      </c>
      <c r="E968" s="100"/>
      <c r="F968" s="99">
        <v>2674422.1800000002</v>
      </c>
      <c r="G968" s="99">
        <v>2674422.1800000002</v>
      </c>
      <c r="H968" s="98">
        <v>2674422.1800000002</v>
      </c>
    </row>
    <row r="969" spans="1:8" ht="25.5" outlineLevel="5" x14ac:dyDescent="0.25">
      <c r="A969" s="93" t="s">
        <v>442</v>
      </c>
      <c r="B969" s="92" t="s">
        <v>1299</v>
      </c>
      <c r="C969" s="92" t="s">
        <v>410</v>
      </c>
      <c r="D969" s="92" t="s">
        <v>441</v>
      </c>
      <c r="E969" s="92"/>
      <c r="F969" s="91">
        <v>2674422.1800000002</v>
      </c>
      <c r="G969" s="91">
        <v>2674422.1800000002</v>
      </c>
      <c r="H969" s="90">
        <v>2674422.1800000002</v>
      </c>
    </row>
    <row r="970" spans="1:8" ht="38.25" outlineLevel="6" x14ac:dyDescent="0.25">
      <c r="A970" s="89" t="s">
        <v>440</v>
      </c>
      <c r="B970" s="88" t="s">
        <v>1299</v>
      </c>
      <c r="C970" s="88" t="s">
        <v>410</v>
      </c>
      <c r="D970" s="88" t="s">
        <v>439</v>
      </c>
      <c r="E970" s="88"/>
      <c r="F970" s="87">
        <v>129500</v>
      </c>
      <c r="G970" s="87">
        <v>129500</v>
      </c>
      <c r="H970" s="86">
        <v>129500</v>
      </c>
    </row>
    <row r="971" spans="1:8" outlineLevel="7" x14ac:dyDescent="0.25">
      <c r="A971" s="128" t="s">
        <v>431</v>
      </c>
      <c r="B971" s="127" t="s">
        <v>1299</v>
      </c>
      <c r="C971" s="127" t="s">
        <v>410</v>
      </c>
      <c r="D971" s="127" t="s">
        <v>439</v>
      </c>
      <c r="E971" s="127" t="s">
        <v>429</v>
      </c>
      <c r="F971" s="126">
        <v>129500</v>
      </c>
      <c r="G971" s="126">
        <v>129500</v>
      </c>
      <c r="H971" s="125">
        <v>129500</v>
      </c>
    </row>
    <row r="972" spans="1:8" ht="63.75" outlineLevel="6" x14ac:dyDescent="0.25">
      <c r="A972" s="89" t="s">
        <v>436</v>
      </c>
      <c r="B972" s="88" t="s">
        <v>1299</v>
      </c>
      <c r="C972" s="88" t="s">
        <v>410</v>
      </c>
      <c r="D972" s="88" t="s">
        <v>435</v>
      </c>
      <c r="E972" s="88"/>
      <c r="F972" s="87">
        <v>2544922.1800000002</v>
      </c>
      <c r="G972" s="87">
        <v>2544922.1800000002</v>
      </c>
      <c r="H972" s="86">
        <v>2544922.1800000002</v>
      </c>
    </row>
    <row r="973" spans="1:8" outlineLevel="7" x14ac:dyDescent="0.25">
      <c r="A973" s="128" t="s">
        <v>431</v>
      </c>
      <c r="B973" s="127" t="s">
        <v>1299</v>
      </c>
      <c r="C973" s="127" t="s">
        <v>410</v>
      </c>
      <c r="D973" s="127" t="s">
        <v>435</v>
      </c>
      <c r="E973" s="127" t="s">
        <v>429</v>
      </c>
      <c r="F973" s="126">
        <v>2544922.1800000002</v>
      </c>
      <c r="G973" s="126">
        <v>2544922.1800000002</v>
      </c>
      <c r="H973" s="125">
        <v>2544922.1800000002</v>
      </c>
    </row>
    <row r="974" spans="1:8" ht="25.5" outlineLevel="3" x14ac:dyDescent="0.25">
      <c r="A974" s="101" t="s">
        <v>418</v>
      </c>
      <c r="B974" s="100" t="s">
        <v>1299</v>
      </c>
      <c r="C974" s="100" t="s">
        <v>410</v>
      </c>
      <c r="D974" s="100" t="s">
        <v>417</v>
      </c>
      <c r="E974" s="100"/>
      <c r="F974" s="99">
        <v>773124</v>
      </c>
      <c r="G974" s="99">
        <v>0</v>
      </c>
      <c r="H974" s="98">
        <v>0</v>
      </c>
    </row>
    <row r="975" spans="1:8" ht="25.5" outlineLevel="4" x14ac:dyDescent="0.25">
      <c r="A975" s="97" t="s">
        <v>416</v>
      </c>
      <c r="B975" s="96" t="s">
        <v>1299</v>
      </c>
      <c r="C975" s="96" t="s">
        <v>410</v>
      </c>
      <c r="D975" s="96" t="s">
        <v>415</v>
      </c>
      <c r="E975" s="96"/>
      <c r="F975" s="95">
        <v>773124</v>
      </c>
      <c r="G975" s="95">
        <v>0</v>
      </c>
      <c r="H975" s="94">
        <v>0</v>
      </c>
    </row>
    <row r="976" spans="1:8" outlineLevel="5" x14ac:dyDescent="0.25">
      <c r="A976" s="93" t="s">
        <v>414</v>
      </c>
      <c r="B976" s="92" t="s">
        <v>1299</v>
      </c>
      <c r="C976" s="92" t="s">
        <v>410</v>
      </c>
      <c r="D976" s="92" t="s">
        <v>413</v>
      </c>
      <c r="E976" s="92"/>
      <c r="F976" s="91">
        <v>773124</v>
      </c>
      <c r="G976" s="91">
        <v>0</v>
      </c>
      <c r="H976" s="90">
        <v>0</v>
      </c>
    </row>
    <row r="977" spans="1:8" ht="25.5" outlineLevel="6" x14ac:dyDescent="0.25">
      <c r="A977" s="89" t="s">
        <v>412</v>
      </c>
      <c r="B977" s="88" t="s">
        <v>1299</v>
      </c>
      <c r="C977" s="88" t="s">
        <v>410</v>
      </c>
      <c r="D977" s="88" t="s">
        <v>409</v>
      </c>
      <c r="E977" s="88"/>
      <c r="F977" s="87">
        <v>773124</v>
      </c>
      <c r="G977" s="87">
        <v>0</v>
      </c>
      <c r="H977" s="86">
        <v>0</v>
      </c>
    </row>
    <row r="978" spans="1:8" outlineLevel="7" x14ac:dyDescent="0.25">
      <c r="A978" s="128" t="s">
        <v>411</v>
      </c>
      <c r="B978" s="127" t="s">
        <v>1299</v>
      </c>
      <c r="C978" s="127" t="s">
        <v>410</v>
      </c>
      <c r="D978" s="127" t="s">
        <v>409</v>
      </c>
      <c r="E978" s="127" t="s">
        <v>408</v>
      </c>
      <c r="F978" s="126">
        <v>773124</v>
      </c>
      <c r="G978" s="126">
        <v>0</v>
      </c>
      <c r="H978" s="125">
        <v>0</v>
      </c>
    </row>
    <row r="979" spans="1:8" outlineLevel="1" x14ac:dyDescent="0.25">
      <c r="A979" s="109" t="s">
        <v>407</v>
      </c>
      <c r="B979" s="108" t="s">
        <v>1299</v>
      </c>
      <c r="C979" s="108" t="s">
        <v>406</v>
      </c>
      <c r="D979" s="108"/>
      <c r="E979" s="108"/>
      <c r="F979" s="107">
        <v>221887235.63999999</v>
      </c>
      <c r="G979" s="107">
        <v>189410545.28999999</v>
      </c>
      <c r="H979" s="106">
        <v>192668284.24000001</v>
      </c>
    </row>
    <row r="980" spans="1:8" outlineLevel="2" x14ac:dyDescent="0.25">
      <c r="A980" s="105" t="s">
        <v>405</v>
      </c>
      <c r="B980" s="104" t="s">
        <v>1299</v>
      </c>
      <c r="C980" s="104" t="s">
        <v>388</v>
      </c>
      <c r="D980" s="104"/>
      <c r="E980" s="104"/>
      <c r="F980" s="103">
        <v>156944495.08000001</v>
      </c>
      <c r="G980" s="103">
        <v>135450084.74000001</v>
      </c>
      <c r="H980" s="102">
        <v>136678992.21000001</v>
      </c>
    </row>
    <row r="981" spans="1:8" ht="25.5" outlineLevel="3" x14ac:dyDescent="0.25">
      <c r="A981" s="101" t="s">
        <v>404</v>
      </c>
      <c r="B981" s="100" t="s">
        <v>1299</v>
      </c>
      <c r="C981" s="100" t="s">
        <v>388</v>
      </c>
      <c r="D981" s="100" t="s">
        <v>403</v>
      </c>
      <c r="E981" s="100"/>
      <c r="F981" s="99">
        <v>2158200</v>
      </c>
      <c r="G981" s="99">
        <v>2158200</v>
      </c>
      <c r="H981" s="98">
        <v>2158200</v>
      </c>
    </row>
    <row r="982" spans="1:8" outlineLevel="4" x14ac:dyDescent="0.25">
      <c r="A982" s="97" t="s">
        <v>402</v>
      </c>
      <c r="B982" s="96" t="s">
        <v>1299</v>
      </c>
      <c r="C982" s="96" t="s">
        <v>388</v>
      </c>
      <c r="D982" s="96" t="s">
        <v>401</v>
      </c>
      <c r="E982" s="96"/>
      <c r="F982" s="95">
        <v>2158200</v>
      </c>
      <c r="G982" s="95">
        <v>2158200</v>
      </c>
      <c r="H982" s="94">
        <v>2158200</v>
      </c>
    </row>
    <row r="983" spans="1:8" ht="25.5" outlineLevel="5" x14ac:dyDescent="0.25">
      <c r="A983" s="93" t="s">
        <v>400</v>
      </c>
      <c r="B983" s="92" t="s">
        <v>1299</v>
      </c>
      <c r="C983" s="92" t="s">
        <v>388</v>
      </c>
      <c r="D983" s="92" t="s">
        <v>399</v>
      </c>
      <c r="E983" s="92"/>
      <c r="F983" s="91">
        <v>2158200</v>
      </c>
      <c r="G983" s="91">
        <v>2158200</v>
      </c>
      <c r="H983" s="90">
        <v>2158200</v>
      </c>
    </row>
    <row r="984" spans="1:8" ht="25.5" outlineLevel="6" x14ac:dyDescent="0.25">
      <c r="A984" s="89" t="s">
        <v>398</v>
      </c>
      <c r="B984" s="88" t="s">
        <v>1299</v>
      </c>
      <c r="C984" s="88" t="s">
        <v>388</v>
      </c>
      <c r="D984" s="88" t="s">
        <v>397</v>
      </c>
      <c r="E984" s="88"/>
      <c r="F984" s="87">
        <v>2158200</v>
      </c>
      <c r="G984" s="87">
        <v>2158200</v>
      </c>
      <c r="H984" s="86">
        <v>2158200</v>
      </c>
    </row>
    <row r="985" spans="1:8" outlineLevel="7" x14ac:dyDescent="0.25">
      <c r="A985" s="128" t="s">
        <v>347</v>
      </c>
      <c r="B985" s="127" t="s">
        <v>1299</v>
      </c>
      <c r="C985" s="127" t="s">
        <v>388</v>
      </c>
      <c r="D985" s="127" t="s">
        <v>397</v>
      </c>
      <c r="E985" s="127" t="s">
        <v>344</v>
      </c>
      <c r="F985" s="126">
        <v>2158200</v>
      </c>
      <c r="G985" s="126">
        <v>2158200</v>
      </c>
      <c r="H985" s="125">
        <v>2158200</v>
      </c>
    </row>
    <row r="986" spans="1:8" ht="25.5" outlineLevel="3" x14ac:dyDescent="0.25">
      <c r="A986" s="101" t="s">
        <v>380</v>
      </c>
      <c r="B986" s="100" t="s">
        <v>1299</v>
      </c>
      <c r="C986" s="100" t="s">
        <v>388</v>
      </c>
      <c r="D986" s="100" t="s">
        <v>379</v>
      </c>
      <c r="E986" s="100"/>
      <c r="F986" s="99">
        <v>154786295.08000001</v>
      </c>
      <c r="G986" s="99">
        <v>133291884.73999999</v>
      </c>
      <c r="H986" s="98">
        <v>134520792.21000001</v>
      </c>
    </row>
    <row r="987" spans="1:8" outlineLevel="4" x14ac:dyDescent="0.25">
      <c r="A987" s="97" t="s">
        <v>378</v>
      </c>
      <c r="B987" s="96" t="s">
        <v>1299</v>
      </c>
      <c r="C987" s="96" t="s">
        <v>388</v>
      </c>
      <c r="D987" s="96" t="s">
        <v>377</v>
      </c>
      <c r="E987" s="96"/>
      <c r="F987" s="95">
        <v>23569375.23</v>
      </c>
      <c r="G987" s="95">
        <v>12502498</v>
      </c>
      <c r="H987" s="94">
        <v>12502498</v>
      </c>
    </row>
    <row r="988" spans="1:8" ht="25.5" outlineLevel="5" x14ac:dyDescent="0.25">
      <c r="A988" s="93" t="s">
        <v>376</v>
      </c>
      <c r="B988" s="92" t="s">
        <v>1299</v>
      </c>
      <c r="C988" s="92" t="s">
        <v>388</v>
      </c>
      <c r="D988" s="92" t="s">
        <v>375</v>
      </c>
      <c r="E988" s="92"/>
      <c r="F988" s="91">
        <v>23569375.23</v>
      </c>
      <c r="G988" s="91">
        <v>12502498</v>
      </c>
      <c r="H988" s="90">
        <v>12502498</v>
      </c>
    </row>
    <row r="989" spans="1:8" outlineLevel="6" x14ac:dyDescent="0.25">
      <c r="A989" s="89" t="s">
        <v>396</v>
      </c>
      <c r="B989" s="88" t="s">
        <v>1299</v>
      </c>
      <c r="C989" s="88" t="s">
        <v>388</v>
      </c>
      <c r="D989" s="88" t="s">
        <v>395</v>
      </c>
      <c r="E989" s="88"/>
      <c r="F989" s="87">
        <v>12497525.23</v>
      </c>
      <c r="G989" s="87">
        <v>3846098</v>
      </c>
      <c r="H989" s="86">
        <v>3846098</v>
      </c>
    </row>
    <row r="990" spans="1:8" outlineLevel="7" x14ac:dyDescent="0.25">
      <c r="A990" s="128" t="s">
        <v>347</v>
      </c>
      <c r="B990" s="127" t="s">
        <v>1299</v>
      </c>
      <c r="C990" s="127" t="s">
        <v>388</v>
      </c>
      <c r="D990" s="127" t="s">
        <v>395</v>
      </c>
      <c r="E990" s="127" t="s">
        <v>344</v>
      </c>
      <c r="F990" s="126">
        <v>12497525.23</v>
      </c>
      <c r="G990" s="126">
        <v>3846098</v>
      </c>
      <c r="H990" s="125">
        <v>3846098</v>
      </c>
    </row>
    <row r="991" spans="1:8" ht="25.5" outlineLevel="6" x14ac:dyDescent="0.25">
      <c r="A991" s="89" t="s">
        <v>374</v>
      </c>
      <c r="B991" s="88" t="s">
        <v>1299</v>
      </c>
      <c r="C991" s="88" t="s">
        <v>388</v>
      </c>
      <c r="D991" s="88" t="s">
        <v>373</v>
      </c>
      <c r="E991" s="88"/>
      <c r="F991" s="87">
        <v>24000</v>
      </c>
      <c r="G991" s="87">
        <v>24000</v>
      </c>
      <c r="H991" s="86">
        <v>24000</v>
      </c>
    </row>
    <row r="992" spans="1:8" outlineLevel="7" x14ac:dyDescent="0.25">
      <c r="A992" s="128" t="s">
        <v>347</v>
      </c>
      <c r="B992" s="127" t="s">
        <v>1299</v>
      </c>
      <c r="C992" s="127" t="s">
        <v>388</v>
      </c>
      <c r="D992" s="127" t="s">
        <v>373</v>
      </c>
      <c r="E992" s="127" t="s">
        <v>344</v>
      </c>
      <c r="F992" s="126">
        <v>24000</v>
      </c>
      <c r="G992" s="126">
        <v>24000</v>
      </c>
      <c r="H992" s="125">
        <v>24000</v>
      </c>
    </row>
    <row r="993" spans="1:8" outlineLevel="6" x14ac:dyDescent="0.25">
      <c r="A993" s="89" t="s">
        <v>394</v>
      </c>
      <c r="B993" s="88" t="s">
        <v>1299</v>
      </c>
      <c r="C993" s="88" t="s">
        <v>388</v>
      </c>
      <c r="D993" s="88" t="s">
        <v>393</v>
      </c>
      <c r="E993" s="88"/>
      <c r="F993" s="87">
        <v>11047850</v>
      </c>
      <c r="G993" s="87">
        <v>8632400</v>
      </c>
      <c r="H993" s="86">
        <v>8632400</v>
      </c>
    </row>
    <row r="994" spans="1:8" outlineLevel="7" x14ac:dyDescent="0.25">
      <c r="A994" s="128" t="s">
        <v>347</v>
      </c>
      <c r="B994" s="127" t="s">
        <v>1299</v>
      </c>
      <c r="C994" s="127" t="s">
        <v>388</v>
      </c>
      <c r="D994" s="127" t="s">
        <v>393</v>
      </c>
      <c r="E994" s="127" t="s">
        <v>344</v>
      </c>
      <c r="F994" s="126">
        <v>11047850</v>
      </c>
      <c r="G994" s="126">
        <v>8632400</v>
      </c>
      <c r="H994" s="125">
        <v>8632400</v>
      </c>
    </row>
    <row r="995" spans="1:8" outlineLevel="4" x14ac:dyDescent="0.25">
      <c r="A995" s="97" t="s">
        <v>370</v>
      </c>
      <c r="B995" s="96" t="s">
        <v>1299</v>
      </c>
      <c r="C995" s="96" t="s">
        <v>388</v>
      </c>
      <c r="D995" s="96" t="s">
        <v>369</v>
      </c>
      <c r="E995" s="96"/>
      <c r="F995" s="95">
        <v>131216919.84999999</v>
      </c>
      <c r="G995" s="95">
        <v>120789386.73999999</v>
      </c>
      <c r="H995" s="94">
        <v>122018294.20999999</v>
      </c>
    </row>
    <row r="996" spans="1:8" outlineLevel="5" x14ac:dyDescent="0.25">
      <c r="A996" s="93" t="s">
        <v>392</v>
      </c>
      <c r="B996" s="92" t="s">
        <v>1299</v>
      </c>
      <c r="C996" s="92" t="s">
        <v>388</v>
      </c>
      <c r="D996" s="92" t="s">
        <v>391</v>
      </c>
      <c r="E996" s="92"/>
      <c r="F996" s="91">
        <v>131216919.84999999</v>
      </c>
      <c r="G996" s="91">
        <v>120789386.73999999</v>
      </c>
      <c r="H996" s="90">
        <v>122018294.20999999</v>
      </c>
    </row>
    <row r="997" spans="1:8" ht="25.5" outlineLevel="6" x14ac:dyDescent="0.25">
      <c r="A997" s="89" t="s">
        <v>366</v>
      </c>
      <c r="B997" s="88" t="s">
        <v>1299</v>
      </c>
      <c r="C997" s="88" t="s">
        <v>388</v>
      </c>
      <c r="D997" s="88" t="s">
        <v>390</v>
      </c>
      <c r="E997" s="88"/>
      <c r="F997" s="87">
        <v>830000</v>
      </c>
      <c r="G997" s="87">
        <v>0</v>
      </c>
      <c r="H997" s="86">
        <v>0</v>
      </c>
    </row>
    <row r="998" spans="1:8" outlineLevel="7" x14ac:dyDescent="0.25">
      <c r="A998" s="128" t="s">
        <v>347</v>
      </c>
      <c r="B998" s="127" t="s">
        <v>1299</v>
      </c>
      <c r="C998" s="127" t="s">
        <v>388</v>
      </c>
      <c r="D998" s="127" t="s">
        <v>390</v>
      </c>
      <c r="E998" s="127" t="s">
        <v>344</v>
      </c>
      <c r="F998" s="126">
        <v>830000</v>
      </c>
      <c r="G998" s="126">
        <v>0</v>
      </c>
      <c r="H998" s="125">
        <v>0</v>
      </c>
    </row>
    <row r="999" spans="1:8" outlineLevel="6" x14ac:dyDescent="0.25">
      <c r="A999" s="89" t="s">
        <v>389</v>
      </c>
      <c r="B999" s="88" t="s">
        <v>1299</v>
      </c>
      <c r="C999" s="88" t="s">
        <v>388</v>
      </c>
      <c r="D999" s="88" t="s">
        <v>387</v>
      </c>
      <c r="E999" s="88"/>
      <c r="F999" s="87">
        <v>130386919.84999999</v>
      </c>
      <c r="G999" s="87">
        <v>120789386.73999999</v>
      </c>
      <c r="H999" s="86">
        <v>122018294.20999999</v>
      </c>
    </row>
    <row r="1000" spans="1:8" outlineLevel="7" x14ac:dyDescent="0.25">
      <c r="A1000" s="128" t="s">
        <v>347</v>
      </c>
      <c r="B1000" s="127" t="s">
        <v>1299</v>
      </c>
      <c r="C1000" s="127" t="s">
        <v>388</v>
      </c>
      <c r="D1000" s="127" t="s">
        <v>387</v>
      </c>
      <c r="E1000" s="127" t="s">
        <v>344</v>
      </c>
      <c r="F1000" s="126">
        <v>130386919.84999999</v>
      </c>
      <c r="G1000" s="126">
        <v>120789386.73999999</v>
      </c>
      <c r="H1000" s="125">
        <v>122018294.20999999</v>
      </c>
    </row>
    <row r="1001" spans="1:8" outlineLevel="2" x14ac:dyDescent="0.25">
      <c r="A1001" s="105" t="s">
        <v>386</v>
      </c>
      <c r="B1001" s="104" t="s">
        <v>1299</v>
      </c>
      <c r="C1001" s="104" t="s">
        <v>383</v>
      </c>
      <c r="D1001" s="104"/>
      <c r="E1001" s="104"/>
      <c r="F1001" s="103">
        <v>1666666.67</v>
      </c>
      <c r="G1001" s="103">
        <v>0</v>
      </c>
      <c r="H1001" s="102">
        <v>0</v>
      </c>
    </row>
    <row r="1002" spans="1:8" ht="25.5" outlineLevel="3" x14ac:dyDescent="0.25">
      <c r="A1002" s="101" t="s">
        <v>380</v>
      </c>
      <c r="B1002" s="100" t="s">
        <v>1299</v>
      </c>
      <c r="C1002" s="100" t="s">
        <v>383</v>
      </c>
      <c r="D1002" s="100" t="s">
        <v>379</v>
      </c>
      <c r="E1002" s="100"/>
      <c r="F1002" s="99">
        <v>1666666.67</v>
      </c>
      <c r="G1002" s="99">
        <v>0</v>
      </c>
      <c r="H1002" s="98">
        <v>0</v>
      </c>
    </row>
    <row r="1003" spans="1:8" outlineLevel="4" x14ac:dyDescent="0.25">
      <c r="A1003" s="97" t="s">
        <v>378</v>
      </c>
      <c r="B1003" s="96" t="s">
        <v>1299</v>
      </c>
      <c r="C1003" s="96" t="s">
        <v>383</v>
      </c>
      <c r="D1003" s="96" t="s">
        <v>377</v>
      </c>
      <c r="E1003" s="96"/>
      <c r="F1003" s="95">
        <v>1666666.67</v>
      </c>
      <c r="G1003" s="95">
        <v>0</v>
      </c>
      <c r="H1003" s="94">
        <v>0</v>
      </c>
    </row>
    <row r="1004" spans="1:8" ht="25.5" outlineLevel="5" x14ac:dyDescent="0.25">
      <c r="A1004" s="93" t="s">
        <v>376</v>
      </c>
      <c r="B1004" s="92" t="s">
        <v>1299</v>
      </c>
      <c r="C1004" s="92" t="s">
        <v>383</v>
      </c>
      <c r="D1004" s="92" t="s">
        <v>375</v>
      </c>
      <c r="E1004" s="92"/>
      <c r="F1004" s="91">
        <v>1666666.67</v>
      </c>
      <c r="G1004" s="91">
        <v>0</v>
      </c>
      <c r="H1004" s="90">
        <v>0</v>
      </c>
    </row>
    <row r="1005" spans="1:8" outlineLevel="6" x14ac:dyDescent="0.25">
      <c r="A1005" s="89" t="s">
        <v>287</v>
      </c>
      <c r="B1005" s="88" t="s">
        <v>1299</v>
      </c>
      <c r="C1005" s="88" t="s">
        <v>383</v>
      </c>
      <c r="D1005" s="88" t="s">
        <v>385</v>
      </c>
      <c r="E1005" s="88"/>
      <c r="F1005" s="87">
        <v>1000000</v>
      </c>
      <c r="G1005" s="87">
        <v>0</v>
      </c>
      <c r="H1005" s="86">
        <v>0</v>
      </c>
    </row>
    <row r="1006" spans="1:8" outlineLevel="7" x14ac:dyDescent="0.25">
      <c r="A1006" s="128" t="s">
        <v>347</v>
      </c>
      <c r="B1006" s="127" t="s">
        <v>1299</v>
      </c>
      <c r="C1006" s="127" t="s">
        <v>383</v>
      </c>
      <c r="D1006" s="127" t="s">
        <v>385</v>
      </c>
      <c r="E1006" s="127" t="s">
        <v>344</v>
      </c>
      <c r="F1006" s="126">
        <v>1000000</v>
      </c>
      <c r="G1006" s="126">
        <v>0</v>
      </c>
      <c r="H1006" s="125">
        <v>0</v>
      </c>
    </row>
    <row r="1007" spans="1:8" outlineLevel="6" x14ac:dyDescent="0.25">
      <c r="A1007" s="89" t="s">
        <v>384</v>
      </c>
      <c r="B1007" s="88" t="s">
        <v>1299</v>
      </c>
      <c r="C1007" s="88" t="s">
        <v>383</v>
      </c>
      <c r="D1007" s="88" t="s">
        <v>382</v>
      </c>
      <c r="E1007" s="88"/>
      <c r="F1007" s="87">
        <v>666666.67000000004</v>
      </c>
      <c r="G1007" s="87">
        <v>0</v>
      </c>
      <c r="H1007" s="86">
        <v>0</v>
      </c>
    </row>
    <row r="1008" spans="1:8" outlineLevel="7" x14ac:dyDescent="0.25">
      <c r="A1008" s="128" t="s">
        <v>347</v>
      </c>
      <c r="B1008" s="127" t="s">
        <v>1299</v>
      </c>
      <c r="C1008" s="127" t="s">
        <v>383</v>
      </c>
      <c r="D1008" s="127" t="s">
        <v>382</v>
      </c>
      <c r="E1008" s="127" t="s">
        <v>344</v>
      </c>
      <c r="F1008" s="126">
        <v>666666.67000000004</v>
      </c>
      <c r="G1008" s="126">
        <v>0</v>
      </c>
      <c r="H1008" s="125">
        <v>0</v>
      </c>
    </row>
    <row r="1009" spans="1:8" outlineLevel="2" x14ac:dyDescent="0.25">
      <c r="A1009" s="105" t="s">
        <v>381</v>
      </c>
      <c r="B1009" s="104" t="s">
        <v>1299</v>
      </c>
      <c r="C1009" s="104" t="s">
        <v>353</v>
      </c>
      <c r="D1009" s="104"/>
      <c r="E1009" s="104"/>
      <c r="F1009" s="103">
        <v>63093793.890000001</v>
      </c>
      <c r="G1009" s="103">
        <v>53960460.549999997</v>
      </c>
      <c r="H1009" s="102">
        <v>55989292.030000001</v>
      </c>
    </row>
    <row r="1010" spans="1:8" ht="25.5" outlineLevel="3" x14ac:dyDescent="0.25">
      <c r="A1010" s="101" t="s">
        <v>380</v>
      </c>
      <c r="B1010" s="100" t="s">
        <v>1299</v>
      </c>
      <c r="C1010" s="100" t="s">
        <v>353</v>
      </c>
      <c r="D1010" s="100" t="s">
        <v>379</v>
      </c>
      <c r="E1010" s="100"/>
      <c r="F1010" s="99">
        <v>63093793.890000001</v>
      </c>
      <c r="G1010" s="99">
        <v>53960460.549999997</v>
      </c>
      <c r="H1010" s="98">
        <v>55989292.030000001</v>
      </c>
    </row>
    <row r="1011" spans="1:8" outlineLevel="4" x14ac:dyDescent="0.25">
      <c r="A1011" s="97" t="s">
        <v>378</v>
      </c>
      <c r="B1011" s="96" t="s">
        <v>1299</v>
      </c>
      <c r="C1011" s="96" t="s">
        <v>353</v>
      </c>
      <c r="D1011" s="96" t="s">
        <v>377</v>
      </c>
      <c r="E1011" s="96"/>
      <c r="F1011" s="95">
        <v>1523986</v>
      </c>
      <c r="G1011" s="95">
        <v>1434736</v>
      </c>
      <c r="H1011" s="94">
        <v>1434736</v>
      </c>
    </row>
    <row r="1012" spans="1:8" ht="25.5" outlineLevel="5" x14ac:dyDescent="0.25">
      <c r="A1012" s="93" t="s">
        <v>376</v>
      </c>
      <c r="B1012" s="92" t="s">
        <v>1299</v>
      </c>
      <c r="C1012" s="92" t="s">
        <v>353</v>
      </c>
      <c r="D1012" s="92" t="s">
        <v>375</v>
      </c>
      <c r="E1012" s="92"/>
      <c r="F1012" s="91">
        <v>1523986</v>
      </c>
      <c r="G1012" s="91">
        <v>1434736</v>
      </c>
      <c r="H1012" s="90">
        <v>1434736</v>
      </c>
    </row>
    <row r="1013" spans="1:8" ht="25.5" outlineLevel="6" x14ac:dyDescent="0.25">
      <c r="A1013" s="89" t="s">
        <v>374</v>
      </c>
      <c r="B1013" s="88" t="s">
        <v>1299</v>
      </c>
      <c r="C1013" s="88" t="s">
        <v>353</v>
      </c>
      <c r="D1013" s="88" t="s">
        <v>373</v>
      </c>
      <c r="E1013" s="88"/>
      <c r="F1013" s="87">
        <v>1434736</v>
      </c>
      <c r="G1013" s="87">
        <v>1434736</v>
      </c>
      <c r="H1013" s="86">
        <v>1434736</v>
      </c>
    </row>
    <row r="1014" spans="1:8" outlineLevel="7" x14ac:dyDescent="0.25">
      <c r="A1014" s="128" t="s">
        <v>347</v>
      </c>
      <c r="B1014" s="127" t="s">
        <v>1299</v>
      </c>
      <c r="C1014" s="127" t="s">
        <v>353</v>
      </c>
      <c r="D1014" s="127" t="s">
        <v>373</v>
      </c>
      <c r="E1014" s="127" t="s">
        <v>344</v>
      </c>
      <c r="F1014" s="126">
        <v>1434736</v>
      </c>
      <c r="G1014" s="126">
        <v>1434736</v>
      </c>
      <c r="H1014" s="125">
        <v>1434736</v>
      </c>
    </row>
    <row r="1015" spans="1:8" ht="25.5" outlineLevel="6" x14ac:dyDescent="0.25">
      <c r="A1015" s="89" t="s">
        <v>372</v>
      </c>
      <c r="B1015" s="88" t="s">
        <v>1299</v>
      </c>
      <c r="C1015" s="88" t="s">
        <v>353</v>
      </c>
      <c r="D1015" s="88" t="s">
        <v>371</v>
      </c>
      <c r="E1015" s="88"/>
      <c r="F1015" s="87">
        <v>89250</v>
      </c>
      <c r="G1015" s="87">
        <v>0</v>
      </c>
      <c r="H1015" s="86">
        <v>0</v>
      </c>
    </row>
    <row r="1016" spans="1:8" outlineLevel="7" x14ac:dyDescent="0.25">
      <c r="A1016" s="128" t="s">
        <v>347</v>
      </c>
      <c r="B1016" s="127" t="s">
        <v>1299</v>
      </c>
      <c r="C1016" s="127" t="s">
        <v>353</v>
      </c>
      <c r="D1016" s="127" t="s">
        <v>371</v>
      </c>
      <c r="E1016" s="127" t="s">
        <v>344</v>
      </c>
      <c r="F1016" s="126">
        <v>89250</v>
      </c>
      <c r="G1016" s="126">
        <v>0</v>
      </c>
      <c r="H1016" s="125">
        <v>0</v>
      </c>
    </row>
    <row r="1017" spans="1:8" outlineLevel="4" x14ac:dyDescent="0.25">
      <c r="A1017" s="97" t="s">
        <v>370</v>
      </c>
      <c r="B1017" s="96" t="s">
        <v>1299</v>
      </c>
      <c r="C1017" s="96" t="s">
        <v>353</v>
      </c>
      <c r="D1017" s="96" t="s">
        <v>369</v>
      </c>
      <c r="E1017" s="96"/>
      <c r="F1017" s="95">
        <v>61569807.890000001</v>
      </c>
      <c r="G1017" s="95">
        <v>52525724.549999997</v>
      </c>
      <c r="H1017" s="94">
        <v>54554556.030000001</v>
      </c>
    </row>
    <row r="1018" spans="1:8" outlineLevel="5" x14ac:dyDescent="0.25">
      <c r="A1018" s="93" t="s">
        <v>368</v>
      </c>
      <c r="B1018" s="92" t="s">
        <v>1299</v>
      </c>
      <c r="C1018" s="92" t="s">
        <v>353</v>
      </c>
      <c r="D1018" s="92" t="s">
        <v>367</v>
      </c>
      <c r="E1018" s="92"/>
      <c r="F1018" s="91">
        <v>47542762.890000001</v>
      </c>
      <c r="G1018" s="91">
        <v>49165346.219999999</v>
      </c>
      <c r="H1018" s="90">
        <v>51194177.700000003</v>
      </c>
    </row>
    <row r="1019" spans="1:8" ht="25.5" outlineLevel="6" x14ac:dyDescent="0.25">
      <c r="A1019" s="89" t="s">
        <v>366</v>
      </c>
      <c r="B1019" s="88" t="s">
        <v>1299</v>
      </c>
      <c r="C1019" s="88" t="s">
        <v>353</v>
      </c>
      <c r="D1019" s="88" t="s">
        <v>365</v>
      </c>
      <c r="E1019" s="88"/>
      <c r="F1019" s="87">
        <v>570000</v>
      </c>
      <c r="G1019" s="87">
        <v>0</v>
      </c>
      <c r="H1019" s="86">
        <v>0</v>
      </c>
    </row>
    <row r="1020" spans="1:8" outlineLevel="7" x14ac:dyDescent="0.25">
      <c r="A1020" s="128" t="s">
        <v>347</v>
      </c>
      <c r="B1020" s="127" t="s">
        <v>1299</v>
      </c>
      <c r="C1020" s="127" t="s">
        <v>353</v>
      </c>
      <c r="D1020" s="127" t="s">
        <v>365</v>
      </c>
      <c r="E1020" s="127" t="s">
        <v>344</v>
      </c>
      <c r="F1020" s="126">
        <v>570000</v>
      </c>
      <c r="G1020" s="126">
        <v>0</v>
      </c>
      <c r="H1020" s="125">
        <v>0</v>
      </c>
    </row>
    <row r="1021" spans="1:8" outlineLevel="6" x14ac:dyDescent="0.25">
      <c r="A1021" s="89" t="s">
        <v>364</v>
      </c>
      <c r="B1021" s="88" t="s">
        <v>1299</v>
      </c>
      <c r="C1021" s="88" t="s">
        <v>353</v>
      </c>
      <c r="D1021" s="88" t="s">
        <v>363</v>
      </c>
      <c r="E1021" s="88"/>
      <c r="F1021" s="87">
        <v>46972762.890000001</v>
      </c>
      <c r="G1021" s="87">
        <v>49165346.219999999</v>
      </c>
      <c r="H1021" s="86">
        <v>51194177.700000003</v>
      </c>
    </row>
    <row r="1022" spans="1:8" outlineLevel="7" x14ac:dyDescent="0.25">
      <c r="A1022" s="128" t="s">
        <v>347</v>
      </c>
      <c r="B1022" s="127" t="s">
        <v>1299</v>
      </c>
      <c r="C1022" s="127" t="s">
        <v>353</v>
      </c>
      <c r="D1022" s="127" t="s">
        <v>363</v>
      </c>
      <c r="E1022" s="127" t="s">
        <v>344</v>
      </c>
      <c r="F1022" s="126">
        <v>46972762.890000001</v>
      </c>
      <c r="G1022" s="126">
        <v>49165346.219999999</v>
      </c>
      <c r="H1022" s="125">
        <v>51194177.700000003</v>
      </c>
    </row>
    <row r="1023" spans="1:8" ht="25.5" outlineLevel="5" x14ac:dyDescent="0.25">
      <c r="A1023" s="93" t="s">
        <v>362</v>
      </c>
      <c r="B1023" s="92" t="s">
        <v>1299</v>
      </c>
      <c r="C1023" s="92" t="s">
        <v>353</v>
      </c>
      <c r="D1023" s="92" t="s">
        <v>361</v>
      </c>
      <c r="E1023" s="92"/>
      <c r="F1023" s="91">
        <v>10666666.67</v>
      </c>
      <c r="G1023" s="91">
        <v>0</v>
      </c>
      <c r="H1023" s="90">
        <v>0</v>
      </c>
    </row>
    <row r="1024" spans="1:8" ht="38.25" outlineLevel="6" x14ac:dyDescent="0.25">
      <c r="A1024" s="89" t="s">
        <v>356</v>
      </c>
      <c r="B1024" s="88" t="s">
        <v>1299</v>
      </c>
      <c r="C1024" s="88" t="s">
        <v>353</v>
      </c>
      <c r="D1024" s="88" t="s">
        <v>360</v>
      </c>
      <c r="E1024" s="88"/>
      <c r="F1024" s="87">
        <v>6400000</v>
      </c>
      <c r="G1024" s="87">
        <v>0</v>
      </c>
      <c r="H1024" s="86">
        <v>0</v>
      </c>
    </row>
    <row r="1025" spans="1:8" outlineLevel="7" x14ac:dyDescent="0.25">
      <c r="A1025" s="128" t="s">
        <v>347</v>
      </c>
      <c r="B1025" s="127" t="s">
        <v>1299</v>
      </c>
      <c r="C1025" s="127" t="s">
        <v>353</v>
      </c>
      <c r="D1025" s="127" t="s">
        <v>360</v>
      </c>
      <c r="E1025" s="127" t="s">
        <v>344</v>
      </c>
      <c r="F1025" s="126">
        <v>6400000</v>
      </c>
      <c r="G1025" s="126">
        <v>0</v>
      </c>
      <c r="H1025" s="125">
        <v>0</v>
      </c>
    </row>
    <row r="1026" spans="1:8" ht="38.25" outlineLevel="6" x14ac:dyDescent="0.25">
      <c r="A1026" s="89" t="s">
        <v>354</v>
      </c>
      <c r="B1026" s="88" t="s">
        <v>1299</v>
      </c>
      <c r="C1026" s="88" t="s">
        <v>353</v>
      </c>
      <c r="D1026" s="88" t="s">
        <v>359</v>
      </c>
      <c r="E1026" s="88"/>
      <c r="F1026" s="87">
        <v>4266666.67</v>
      </c>
      <c r="G1026" s="87">
        <v>0</v>
      </c>
      <c r="H1026" s="86">
        <v>0</v>
      </c>
    </row>
    <row r="1027" spans="1:8" outlineLevel="7" x14ac:dyDescent="0.25">
      <c r="A1027" s="128" t="s">
        <v>347</v>
      </c>
      <c r="B1027" s="127" t="s">
        <v>1299</v>
      </c>
      <c r="C1027" s="127" t="s">
        <v>353</v>
      </c>
      <c r="D1027" s="127" t="s">
        <v>359</v>
      </c>
      <c r="E1027" s="127" t="s">
        <v>344</v>
      </c>
      <c r="F1027" s="126">
        <v>4266666.67</v>
      </c>
      <c r="G1027" s="126">
        <v>0</v>
      </c>
      <c r="H1027" s="125">
        <v>0</v>
      </c>
    </row>
    <row r="1028" spans="1:8" ht="38.25" outlineLevel="5" x14ac:dyDescent="0.25">
      <c r="A1028" s="93" t="s">
        <v>358</v>
      </c>
      <c r="B1028" s="92" t="s">
        <v>1299</v>
      </c>
      <c r="C1028" s="92" t="s">
        <v>353</v>
      </c>
      <c r="D1028" s="92" t="s">
        <v>357</v>
      </c>
      <c r="E1028" s="92"/>
      <c r="F1028" s="91">
        <v>3360378.33</v>
      </c>
      <c r="G1028" s="91">
        <v>3360378.33</v>
      </c>
      <c r="H1028" s="90">
        <v>3360378.33</v>
      </c>
    </row>
    <row r="1029" spans="1:8" ht="38.25" outlineLevel="6" x14ac:dyDescent="0.25">
      <c r="A1029" s="89" t="s">
        <v>356</v>
      </c>
      <c r="B1029" s="88" t="s">
        <v>1299</v>
      </c>
      <c r="C1029" s="88" t="s">
        <v>353</v>
      </c>
      <c r="D1029" s="88" t="s">
        <v>355</v>
      </c>
      <c r="E1029" s="88"/>
      <c r="F1029" s="87">
        <v>2016227</v>
      </c>
      <c r="G1029" s="87">
        <v>2016227</v>
      </c>
      <c r="H1029" s="86">
        <v>2016227</v>
      </c>
    </row>
    <row r="1030" spans="1:8" outlineLevel="7" x14ac:dyDescent="0.25">
      <c r="A1030" s="128" t="s">
        <v>347</v>
      </c>
      <c r="B1030" s="127" t="s">
        <v>1299</v>
      </c>
      <c r="C1030" s="127" t="s">
        <v>353</v>
      </c>
      <c r="D1030" s="127" t="s">
        <v>355</v>
      </c>
      <c r="E1030" s="127" t="s">
        <v>344</v>
      </c>
      <c r="F1030" s="126">
        <v>2016227</v>
      </c>
      <c r="G1030" s="126">
        <v>2016227</v>
      </c>
      <c r="H1030" s="125">
        <v>2016227</v>
      </c>
    </row>
    <row r="1031" spans="1:8" ht="38.25" outlineLevel="6" x14ac:dyDescent="0.25">
      <c r="A1031" s="89" t="s">
        <v>354</v>
      </c>
      <c r="B1031" s="88" t="s">
        <v>1299</v>
      </c>
      <c r="C1031" s="88" t="s">
        <v>353</v>
      </c>
      <c r="D1031" s="88" t="s">
        <v>352</v>
      </c>
      <c r="E1031" s="88"/>
      <c r="F1031" s="87">
        <v>1344151.33</v>
      </c>
      <c r="G1031" s="87">
        <v>1344151.33</v>
      </c>
      <c r="H1031" s="86">
        <v>1344151.33</v>
      </c>
    </row>
    <row r="1032" spans="1:8" outlineLevel="7" x14ac:dyDescent="0.25">
      <c r="A1032" s="128" t="s">
        <v>347</v>
      </c>
      <c r="B1032" s="127" t="s">
        <v>1299</v>
      </c>
      <c r="C1032" s="127" t="s">
        <v>353</v>
      </c>
      <c r="D1032" s="127" t="s">
        <v>352</v>
      </c>
      <c r="E1032" s="127" t="s">
        <v>344</v>
      </c>
      <c r="F1032" s="126">
        <v>1344151.33</v>
      </c>
      <c r="G1032" s="126">
        <v>1344151.33</v>
      </c>
      <c r="H1032" s="125">
        <v>1344151.33</v>
      </c>
    </row>
    <row r="1033" spans="1:8" outlineLevel="2" x14ac:dyDescent="0.25">
      <c r="A1033" s="105" t="s">
        <v>351</v>
      </c>
      <c r="B1033" s="104" t="s">
        <v>1299</v>
      </c>
      <c r="C1033" s="104" t="s">
        <v>346</v>
      </c>
      <c r="D1033" s="104"/>
      <c r="E1033" s="104"/>
      <c r="F1033" s="103">
        <v>182280</v>
      </c>
      <c r="G1033" s="103">
        <v>0</v>
      </c>
      <c r="H1033" s="102">
        <v>0</v>
      </c>
    </row>
    <row r="1034" spans="1:8" outlineLevel="3" x14ac:dyDescent="0.25">
      <c r="A1034" s="101" t="s">
        <v>350</v>
      </c>
      <c r="B1034" s="100" t="s">
        <v>1299</v>
      </c>
      <c r="C1034" s="100" t="s">
        <v>346</v>
      </c>
      <c r="D1034" s="100" t="s">
        <v>349</v>
      </c>
      <c r="E1034" s="100"/>
      <c r="F1034" s="99">
        <v>182280</v>
      </c>
      <c r="G1034" s="99">
        <v>0</v>
      </c>
      <c r="H1034" s="98">
        <v>0</v>
      </c>
    </row>
    <row r="1035" spans="1:8" ht="51" outlineLevel="6" x14ac:dyDescent="0.25">
      <c r="A1035" s="89" t="s">
        <v>348</v>
      </c>
      <c r="B1035" s="88" t="s">
        <v>1299</v>
      </c>
      <c r="C1035" s="88" t="s">
        <v>346</v>
      </c>
      <c r="D1035" s="88" t="s">
        <v>345</v>
      </c>
      <c r="E1035" s="88"/>
      <c r="F1035" s="87">
        <v>182280</v>
      </c>
      <c r="G1035" s="87">
        <v>0</v>
      </c>
      <c r="H1035" s="86">
        <v>0</v>
      </c>
    </row>
    <row r="1036" spans="1:8" outlineLevel="7" x14ac:dyDescent="0.25">
      <c r="A1036" s="128" t="s">
        <v>347</v>
      </c>
      <c r="B1036" s="127" t="s">
        <v>1299</v>
      </c>
      <c r="C1036" s="127" t="s">
        <v>346</v>
      </c>
      <c r="D1036" s="127" t="s">
        <v>345</v>
      </c>
      <c r="E1036" s="127" t="s">
        <v>344</v>
      </c>
      <c r="F1036" s="126">
        <v>182280</v>
      </c>
      <c r="G1036" s="126">
        <v>0</v>
      </c>
      <c r="H1036" s="125">
        <v>0</v>
      </c>
    </row>
    <row r="1037" spans="1:8" ht="30.75" thickBot="1" x14ac:dyDescent="0.3">
      <c r="A1037" s="113" t="s">
        <v>1298</v>
      </c>
      <c r="B1037" s="112" t="s">
        <v>1297</v>
      </c>
      <c r="C1037" s="112"/>
      <c r="D1037" s="112"/>
      <c r="E1037" s="112"/>
      <c r="F1037" s="111">
        <v>213884052.05000001</v>
      </c>
      <c r="G1037" s="111">
        <v>143134251.06</v>
      </c>
      <c r="H1037" s="110">
        <v>118612001.39</v>
      </c>
    </row>
    <row r="1038" spans="1:8" outlineLevel="1" x14ac:dyDescent="0.25">
      <c r="A1038" s="109" t="s">
        <v>1276</v>
      </c>
      <c r="B1038" s="108" t="s">
        <v>1297</v>
      </c>
      <c r="C1038" s="108" t="s">
        <v>1275</v>
      </c>
      <c r="D1038" s="108"/>
      <c r="E1038" s="108"/>
      <c r="F1038" s="107">
        <v>33328261.879999999</v>
      </c>
      <c r="G1038" s="107">
        <v>18738356.66</v>
      </c>
      <c r="H1038" s="106">
        <v>18738356.66</v>
      </c>
    </row>
    <row r="1039" spans="1:8" outlineLevel="2" x14ac:dyDescent="0.25">
      <c r="A1039" s="105" t="s">
        <v>1231</v>
      </c>
      <c r="B1039" s="104" t="s">
        <v>1297</v>
      </c>
      <c r="C1039" s="104" t="s">
        <v>1148</v>
      </c>
      <c r="D1039" s="104"/>
      <c r="E1039" s="104"/>
      <c r="F1039" s="103">
        <v>33328261.879999999</v>
      </c>
      <c r="G1039" s="103">
        <v>18738356.66</v>
      </c>
      <c r="H1039" s="102">
        <v>18738356.66</v>
      </c>
    </row>
    <row r="1040" spans="1:8" ht="25.5" outlineLevel="3" x14ac:dyDescent="0.25">
      <c r="A1040" s="101" t="s">
        <v>1205</v>
      </c>
      <c r="B1040" s="100" t="s">
        <v>1297</v>
      </c>
      <c r="C1040" s="100" t="s">
        <v>1148</v>
      </c>
      <c r="D1040" s="100" t="s">
        <v>1204</v>
      </c>
      <c r="E1040" s="100"/>
      <c r="F1040" s="99">
        <v>30371876.140000001</v>
      </c>
      <c r="G1040" s="99">
        <v>15781970.92</v>
      </c>
      <c r="H1040" s="98">
        <v>15781970.92</v>
      </c>
    </row>
    <row r="1041" spans="1:8" outlineLevel="5" x14ac:dyDescent="0.25">
      <c r="A1041" s="93" t="s">
        <v>1203</v>
      </c>
      <c r="B1041" s="92" t="s">
        <v>1297</v>
      </c>
      <c r="C1041" s="92" t="s">
        <v>1148</v>
      </c>
      <c r="D1041" s="92" t="s">
        <v>1202</v>
      </c>
      <c r="E1041" s="92"/>
      <c r="F1041" s="91">
        <v>19230695.940000001</v>
      </c>
      <c r="G1041" s="91">
        <v>14661706.720000001</v>
      </c>
      <c r="H1041" s="90">
        <v>14661706.720000001</v>
      </c>
    </row>
    <row r="1042" spans="1:8" outlineLevel="6" x14ac:dyDescent="0.25">
      <c r="A1042" s="89" t="s">
        <v>1201</v>
      </c>
      <c r="B1042" s="88" t="s">
        <v>1297</v>
      </c>
      <c r="C1042" s="88" t="s">
        <v>1148</v>
      </c>
      <c r="D1042" s="88" t="s">
        <v>1200</v>
      </c>
      <c r="E1042" s="88"/>
      <c r="F1042" s="87">
        <v>10598785.68</v>
      </c>
      <c r="G1042" s="87">
        <v>10886232.359999999</v>
      </c>
      <c r="H1042" s="86">
        <v>10886232.359999999</v>
      </c>
    </row>
    <row r="1043" spans="1:8" outlineLevel="7" x14ac:dyDescent="0.25">
      <c r="A1043" s="128" t="s">
        <v>411</v>
      </c>
      <c r="B1043" s="127" t="s">
        <v>1297</v>
      </c>
      <c r="C1043" s="127" t="s">
        <v>1148</v>
      </c>
      <c r="D1043" s="127" t="s">
        <v>1200</v>
      </c>
      <c r="E1043" s="127" t="s">
        <v>408</v>
      </c>
      <c r="F1043" s="126">
        <v>10598785.68</v>
      </c>
      <c r="G1043" s="126">
        <v>10886232.359999999</v>
      </c>
      <c r="H1043" s="125">
        <v>10886232.359999999</v>
      </c>
    </row>
    <row r="1044" spans="1:8" ht="25.5" outlineLevel="6" x14ac:dyDescent="0.25">
      <c r="A1044" s="89" t="s">
        <v>1199</v>
      </c>
      <c r="B1044" s="88" t="s">
        <v>1297</v>
      </c>
      <c r="C1044" s="88" t="s">
        <v>1148</v>
      </c>
      <c r="D1044" s="88" t="s">
        <v>1198</v>
      </c>
      <c r="E1044" s="88"/>
      <c r="F1044" s="87">
        <v>1411322.8</v>
      </c>
      <c r="G1044" s="87">
        <v>1411322.8</v>
      </c>
      <c r="H1044" s="86">
        <v>1411322.8</v>
      </c>
    </row>
    <row r="1045" spans="1:8" outlineLevel="7" x14ac:dyDescent="0.25">
      <c r="A1045" s="128" t="s">
        <v>411</v>
      </c>
      <c r="B1045" s="127" t="s">
        <v>1297</v>
      </c>
      <c r="C1045" s="127" t="s">
        <v>1148</v>
      </c>
      <c r="D1045" s="127" t="s">
        <v>1198</v>
      </c>
      <c r="E1045" s="127" t="s">
        <v>408</v>
      </c>
      <c r="F1045" s="126">
        <v>1411322.8</v>
      </c>
      <c r="G1045" s="126">
        <v>1411322.8</v>
      </c>
      <c r="H1045" s="125">
        <v>1411322.8</v>
      </c>
    </row>
    <row r="1046" spans="1:8" outlineLevel="6" x14ac:dyDescent="0.25">
      <c r="A1046" s="89" t="s">
        <v>1197</v>
      </c>
      <c r="B1046" s="88" t="s">
        <v>1297</v>
      </c>
      <c r="C1046" s="88" t="s">
        <v>1148</v>
      </c>
      <c r="D1046" s="88" t="s">
        <v>1196</v>
      </c>
      <c r="E1046" s="88"/>
      <c r="F1046" s="87">
        <v>1868386.5</v>
      </c>
      <c r="G1046" s="87">
        <v>1868386.5</v>
      </c>
      <c r="H1046" s="86">
        <v>1868386.5</v>
      </c>
    </row>
    <row r="1047" spans="1:8" outlineLevel="7" x14ac:dyDescent="0.25">
      <c r="A1047" s="128" t="s">
        <v>411</v>
      </c>
      <c r="B1047" s="127" t="s">
        <v>1297</v>
      </c>
      <c r="C1047" s="127" t="s">
        <v>1148</v>
      </c>
      <c r="D1047" s="127" t="s">
        <v>1196</v>
      </c>
      <c r="E1047" s="127" t="s">
        <v>408</v>
      </c>
      <c r="F1047" s="126">
        <v>1868386.5</v>
      </c>
      <c r="G1047" s="126">
        <v>1868386.5</v>
      </c>
      <c r="H1047" s="125">
        <v>1868386.5</v>
      </c>
    </row>
    <row r="1048" spans="1:8" outlineLevel="6" x14ac:dyDescent="0.25">
      <c r="A1048" s="89" t="s">
        <v>1195</v>
      </c>
      <c r="B1048" s="88" t="s">
        <v>1297</v>
      </c>
      <c r="C1048" s="88" t="s">
        <v>1148</v>
      </c>
      <c r="D1048" s="88" t="s">
        <v>1194</v>
      </c>
      <c r="E1048" s="88"/>
      <c r="F1048" s="87">
        <v>382404</v>
      </c>
      <c r="G1048" s="87">
        <v>0</v>
      </c>
      <c r="H1048" s="86">
        <v>0</v>
      </c>
    </row>
    <row r="1049" spans="1:8" outlineLevel="7" x14ac:dyDescent="0.25">
      <c r="A1049" s="128" t="s">
        <v>411</v>
      </c>
      <c r="B1049" s="127" t="s">
        <v>1297</v>
      </c>
      <c r="C1049" s="127" t="s">
        <v>1148</v>
      </c>
      <c r="D1049" s="127" t="s">
        <v>1194</v>
      </c>
      <c r="E1049" s="127" t="s">
        <v>408</v>
      </c>
      <c r="F1049" s="126">
        <v>382404</v>
      </c>
      <c r="G1049" s="126">
        <v>0</v>
      </c>
      <c r="H1049" s="125">
        <v>0</v>
      </c>
    </row>
    <row r="1050" spans="1:8" ht="25.5" outlineLevel="6" x14ac:dyDescent="0.25">
      <c r="A1050" s="89" t="s">
        <v>1193</v>
      </c>
      <c r="B1050" s="88" t="s">
        <v>1297</v>
      </c>
      <c r="C1050" s="88" t="s">
        <v>1148</v>
      </c>
      <c r="D1050" s="88" t="s">
        <v>1192</v>
      </c>
      <c r="E1050" s="88"/>
      <c r="F1050" s="87">
        <v>155765.06</v>
      </c>
      <c r="G1050" s="87">
        <v>75765.06</v>
      </c>
      <c r="H1050" s="86">
        <v>75765.06</v>
      </c>
    </row>
    <row r="1051" spans="1:8" outlineLevel="7" x14ac:dyDescent="0.25">
      <c r="A1051" s="128" t="s">
        <v>411</v>
      </c>
      <c r="B1051" s="127" t="s">
        <v>1297</v>
      </c>
      <c r="C1051" s="127" t="s">
        <v>1148</v>
      </c>
      <c r="D1051" s="127" t="s">
        <v>1192</v>
      </c>
      <c r="E1051" s="127" t="s">
        <v>408</v>
      </c>
      <c r="F1051" s="126">
        <v>38239.06</v>
      </c>
      <c r="G1051" s="126">
        <v>38239.06</v>
      </c>
      <c r="H1051" s="125">
        <v>38239.06</v>
      </c>
    </row>
    <row r="1052" spans="1:8" outlineLevel="7" x14ac:dyDescent="0.25">
      <c r="A1052" s="128" t="s">
        <v>333</v>
      </c>
      <c r="B1052" s="127" t="s">
        <v>1297</v>
      </c>
      <c r="C1052" s="127" t="s">
        <v>1148</v>
      </c>
      <c r="D1052" s="127" t="s">
        <v>1192</v>
      </c>
      <c r="E1052" s="127" t="s">
        <v>330</v>
      </c>
      <c r="F1052" s="126">
        <v>117526</v>
      </c>
      <c r="G1052" s="126">
        <v>37526</v>
      </c>
      <c r="H1052" s="125">
        <v>37526</v>
      </c>
    </row>
    <row r="1053" spans="1:8" ht="25.5" outlineLevel="6" x14ac:dyDescent="0.25">
      <c r="A1053" s="89" t="s">
        <v>1191</v>
      </c>
      <c r="B1053" s="88" t="s">
        <v>1297</v>
      </c>
      <c r="C1053" s="88" t="s">
        <v>1148</v>
      </c>
      <c r="D1053" s="88" t="s">
        <v>1190</v>
      </c>
      <c r="E1053" s="88"/>
      <c r="F1053" s="87">
        <v>565166</v>
      </c>
      <c r="G1053" s="87">
        <v>420000</v>
      </c>
      <c r="H1053" s="86">
        <v>420000</v>
      </c>
    </row>
    <row r="1054" spans="1:8" outlineLevel="7" x14ac:dyDescent="0.25">
      <c r="A1054" s="128" t="s">
        <v>411</v>
      </c>
      <c r="B1054" s="127" t="s">
        <v>1297</v>
      </c>
      <c r="C1054" s="127" t="s">
        <v>1148</v>
      </c>
      <c r="D1054" s="127" t="s">
        <v>1190</v>
      </c>
      <c r="E1054" s="127" t="s">
        <v>408</v>
      </c>
      <c r="F1054" s="126">
        <v>565166</v>
      </c>
      <c r="G1054" s="126">
        <v>420000</v>
      </c>
      <c r="H1054" s="125">
        <v>420000</v>
      </c>
    </row>
    <row r="1055" spans="1:8" outlineLevel="6" x14ac:dyDescent="0.25">
      <c r="A1055" s="89" t="s">
        <v>1189</v>
      </c>
      <c r="B1055" s="88" t="s">
        <v>1297</v>
      </c>
      <c r="C1055" s="88" t="s">
        <v>1148</v>
      </c>
      <c r="D1055" s="88" t="s">
        <v>1188</v>
      </c>
      <c r="E1055" s="88"/>
      <c r="F1055" s="87">
        <v>3367034.46</v>
      </c>
      <c r="G1055" s="87">
        <v>0</v>
      </c>
      <c r="H1055" s="86">
        <v>0</v>
      </c>
    </row>
    <row r="1056" spans="1:8" outlineLevel="7" x14ac:dyDescent="0.25">
      <c r="A1056" s="128" t="s">
        <v>411</v>
      </c>
      <c r="B1056" s="127" t="s">
        <v>1297</v>
      </c>
      <c r="C1056" s="127" t="s">
        <v>1148</v>
      </c>
      <c r="D1056" s="127" t="s">
        <v>1188</v>
      </c>
      <c r="E1056" s="127" t="s">
        <v>408</v>
      </c>
      <c r="F1056" s="126">
        <v>3367034.46</v>
      </c>
      <c r="G1056" s="126">
        <v>0</v>
      </c>
      <c r="H1056" s="125">
        <v>0</v>
      </c>
    </row>
    <row r="1057" spans="1:8" outlineLevel="6" x14ac:dyDescent="0.25">
      <c r="A1057" s="89" t="s">
        <v>1187</v>
      </c>
      <c r="B1057" s="88" t="s">
        <v>1297</v>
      </c>
      <c r="C1057" s="88" t="s">
        <v>1148</v>
      </c>
      <c r="D1057" s="88" t="s">
        <v>1186</v>
      </c>
      <c r="E1057" s="88"/>
      <c r="F1057" s="87">
        <v>881831.44</v>
      </c>
      <c r="G1057" s="87">
        <v>0</v>
      </c>
      <c r="H1057" s="86">
        <v>0</v>
      </c>
    </row>
    <row r="1058" spans="1:8" outlineLevel="7" x14ac:dyDescent="0.25">
      <c r="A1058" s="128" t="s">
        <v>411</v>
      </c>
      <c r="B1058" s="127" t="s">
        <v>1297</v>
      </c>
      <c r="C1058" s="127" t="s">
        <v>1148</v>
      </c>
      <c r="D1058" s="127" t="s">
        <v>1186</v>
      </c>
      <c r="E1058" s="127" t="s">
        <v>408</v>
      </c>
      <c r="F1058" s="126">
        <v>881831.44</v>
      </c>
      <c r="G1058" s="126">
        <v>0</v>
      </c>
      <c r="H1058" s="125">
        <v>0</v>
      </c>
    </row>
    <row r="1059" spans="1:8" ht="25.5" outlineLevel="5" x14ac:dyDescent="0.25">
      <c r="A1059" s="93" t="s">
        <v>1185</v>
      </c>
      <c r="B1059" s="92" t="s">
        <v>1297</v>
      </c>
      <c r="C1059" s="92" t="s">
        <v>1148</v>
      </c>
      <c r="D1059" s="92" t="s">
        <v>1184</v>
      </c>
      <c r="E1059" s="92"/>
      <c r="F1059" s="91">
        <v>11141180.199999999</v>
      </c>
      <c r="G1059" s="91">
        <v>1120264.2</v>
      </c>
      <c r="H1059" s="90">
        <v>1120264.2</v>
      </c>
    </row>
    <row r="1060" spans="1:8" ht="25.5" outlineLevel="6" x14ac:dyDescent="0.25">
      <c r="A1060" s="89" t="s">
        <v>1183</v>
      </c>
      <c r="B1060" s="88" t="s">
        <v>1297</v>
      </c>
      <c r="C1060" s="88" t="s">
        <v>1148</v>
      </c>
      <c r="D1060" s="88" t="s">
        <v>1182</v>
      </c>
      <c r="E1060" s="88"/>
      <c r="F1060" s="87">
        <v>632764</v>
      </c>
      <c r="G1060" s="87">
        <v>381852</v>
      </c>
      <c r="H1060" s="86">
        <v>381852</v>
      </c>
    </row>
    <row r="1061" spans="1:8" outlineLevel="7" x14ac:dyDescent="0.25">
      <c r="A1061" s="128" t="s">
        <v>411</v>
      </c>
      <c r="B1061" s="127" t="s">
        <v>1297</v>
      </c>
      <c r="C1061" s="127" t="s">
        <v>1148</v>
      </c>
      <c r="D1061" s="127" t="s">
        <v>1182</v>
      </c>
      <c r="E1061" s="127" t="s">
        <v>408</v>
      </c>
      <c r="F1061" s="126">
        <v>632764</v>
      </c>
      <c r="G1061" s="126">
        <v>381852</v>
      </c>
      <c r="H1061" s="125">
        <v>381852</v>
      </c>
    </row>
    <row r="1062" spans="1:8" ht="25.5" outlineLevel="6" x14ac:dyDescent="0.25">
      <c r="A1062" s="89" t="s">
        <v>1181</v>
      </c>
      <c r="B1062" s="88" t="s">
        <v>1297</v>
      </c>
      <c r="C1062" s="88" t="s">
        <v>1148</v>
      </c>
      <c r="D1062" s="88" t="s">
        <v>1180</v>
      </c>
      <c r="E1062" s="88"/>
      <c r="F1062" s="87">
        <v>498000</v>
      </c>
      <c r="G1062" s="87">
        <v>168000</v>
      </c>
      <c r="H1062" s="86">
        <v>168000</v>
      </c>
    </row>
    <row r="1063" spans="1:8" outlineLevel="7" x14ac:dyDescent="0.25">
      <c r="A1063" s="128" t="s">
        <v>411</v>
      </c>
      <c r="B1063" s="127" t="s">
        <v>1297</v>
      </c>
      <c r="C1063" s="127" t="s">
        <v>1148</v>
      </c>
      <c r="D1063" s="127" t="s">
        <v>1180</v>
      </c>
      <c r="E1063" s="127" t="s">
        <v>408</v>
      </c>
      <c r="F1063" s="126">
        <v>498000</v>
      </c>
      <c r="G1063" s="126">
        <v>168000</v>
      </c>
      <c r="H1063" s="125">
        <v>168000</v>
      </c>
    </row>
    <row r="1064" spans="1:8" ht="25.5" outlineLevel="6" x14ac:dyDescent="0.25">
      <c r="A1064" s="89" t="s">
        <v>1179</v>
      </c>
      <c r="B1064" s="88" t="s">
        <v>1297</v>
      </c>
      <c r="C1064" s="88" t="s">
        <v>1148</v>
      </c>
      <c r="D1064" s="88" t="s">
        <v>1178</v>
      </c>
      <c r="E1064" s="88"/>
      <c r="F1064" s="87">
        <v>462000</v>
      </c>
      <c r="G1064" s="87">
        <v>462000</v>
      </c>
      <c r="H1064" s="86">
        <v>462000</v>
      </c>
    </row>
    <row r="1065" spans="1:8" outlineLevel="7" x14ac:dyDescent="0.25">
      <c r="A1065" s="128" t="s">
        <v>411</v>
      </c>
      <c r="B1065" s="127" t="s">
        <v>1297</v>
      </c>
      <c r="C1065" s="127" t="s">
        <v>1148</v>
      </c>
      <c r="D1065" s="127" t="s">
        <v>1178</v>
      </c>
      <c r="E1065" s="127" t="s">
        <v>408</v>
      </c>
      <c r="F1065" s="126">
        <v>462000</v>
      </c>
      <c r="G1065" s="126">
        <v>462000</v>
      </c>
      <c r="H1065" s="125">
        <v>462000</v>
      </c>
    </row>
    <row r="1066" spans="1:8" outlineLevel="6" x14ac:dyDescent="0.25">
      <c r="A1066" s="89" t="s">
        <v>1177</v>
      </c>
      <c r="B1066" s="88" t="s">
        <v>1297</v>
      </c>
      <c r="C1066" s="88" t="s">
        <v>1148</v>
      </c>
      <c r="D1066" s="88" t="s">
        <v>1176</v>
      </c>
      <c r="E1066" s="88"/>
      <c r="F1066" s="87">
        <v>747450</v>
      </c>
      <c r="G1066" s="87">
        <v>0</v>
      </c>
      <c r="H1066" s="86">
        <v>0</v>
      </c>
    </row>
    <row r="1067" spans="1:8" outlineLevel="7" x14ac:dyDescent="0.25">
      <c r="A1067" s="128" t="s">
        <v>411</v>
      </c>
      <c r="B1067" s="127" t="s">
        <v>1297</v>
      </c>
      <c r="C1067" s="127" t="s">
        <v>1148</v>
      </c>
      <c r="D1067" s="127" t="s">
        <v>1176</v>
      </c>
      <c r="E1067" s="127" t="s">
        <v>408</v>
      </c>
      <c r="F1067" s="126">
        <v>747450</v>
      </c>
      <c r="G1067" s="126">
        <v>0</v>
      </c>
      <c r="H1067" s="125">
        <v>0</v>
      </c>
    </row>
    <row r="1068" spans="1:8" ht="25.5" outlineLevel="6" x14ac:dyDescent="0.25">
      <c r="A1068" s="89" t="s">
        <v>1175</v>
      </c>
      <c r="B1068" s="88" t="s">
        <v>1297</v>
      </c>
      <c r="C1068" s="88" t="s">
        <v>1148</v>
      </c>
      <c r="D1068" s="88" t="s">
        <v>1174</v>
      </c>
      <c r="E1068" s="88"/>
      <c r="F1068" s="87">
        <v>108412.2</v>
      </c>
      <c r="G1068" s="87">
        <v>108412.2</v>
      </c>
      <c r="H1068" s="86">
        <v>108412.2</v>
      </c>
    </row>
    <row r="1069" spans="1:8" outlineLevel="7" x14ac:dyDescent="0.25">
      <c r="A1069" s="128" t="s">
        <v>333</v>
      </c>
      <c r="B1069" s="127" t="s">
        <v>1297</v>
      </c>
      <c r="C1069" s="127" t="s">
        <v>1148</v>
      </c>
      <c r="D1069" s="127" t="s">
        <v>1174</v>
      </c>
      <c r="E1069" s="127" t="s">
        <v>330</v>
      </c>
      <c r="F1069" s="126">
        <v>108412.2</v>
      </c>
      <c r="G1069" s="126">
        <v>108412.2</v>
      </c>
      <c r="H1069" s="125">
        <v>108412.2</v>
      </c>
    </row>
    <row r="1070" spans="1:8" ht="38.25" outlineLevel="6" x14ac:dyDescent="0.25">
      <c r="A1070" s="89" t="s">
        <v>1173</v>
      </c>
      <c r="B1070" s="88" t="s">
        <v>1297</v>
      </c>
      <c r="C1070" s="88" t="s">
        <v>1148</v>
      </c>
      <c r="D1070" s="88" t="s">
        <v>1172</v>
      </c>
      <c r="E1070" s="88"/>
      <c r="F1070" s="87">
        <v>450000</v>
      </c>
      <c r="G1070" s="87">
        <v>0</v>
      </c>
      <c r="H1070" s="86">
        <v>0</v>
      </c>
    </row>
    <row r="1071" spans="1:8" outlineLevel="7" x14ac:dyDescent="0.25">
      <c r="A1071" s="128" t="s">
        <v>411</v>
      </c>
      <c r="B1071" s="127" t="s">
        <v>1297</v>
      </c>
      <c r="C1071" s="127" t="s">
        <v>1148</v>
      </c>
      <c r="D1071" s="127" t="s">
        <v>1172</v>
      </c>
      <c r="E1071" s="127" t="s">
        <v>408</v>
      </c>
      <c r="F1071" s="126">
        <v>450000</v>
      </c>
      <c r="G1071" s="126">
        <v>0</v>
      </c>
      <c r="H1071" s="125">
        <v>0</v>
      </c>
    </row>
    <row r="1072" spans="1:8" ht="38.25" outlineLevel="6" x14ac:dyDescent="0.25">
      <c r="A1072" s="89" t="s">
        <v>1171</v>
      </c>
      <c r="B1072" s="88" t="s">
        <v>1297</v>
      </c>
      <c r="C1072" s="88" t="s">
        <v>1148</v>
      </c>
      <c r="D1072" s="88" t="s">
        <v>1170</v>
      </c>
      <c r="E1072" s="88"/>
      <c r="F1072" s="87">
        <v>8242554</v>
      </c>
      <c r="G1072" s="87">
        <v>0</v>
      </c>
      <c r="H1072" s="86">
        <v>0</v>
      </c>
    </row>
    <row r="1073" spans="1:8" outlineLevel="7" x14ac:dyDescent="0.25">
      <c r="A1073" s="128" t="s">
        <v>333</v>
      </c>
      <c r="B1073" s="127" t="s">
        <v>1297</v>
      </c>
      <c r="C1073" s="127" t="s">
        <v>1148</v>
      </c>
      <c r="D1073" s="127" t="s">
        <v>1170</v>
      </c>
      <c r="E1073" s="127" t="s">
        <v>330</v>
      </c>
      <c r="F1073" s="126">
        <v>8242554</v>
      </c>
      <c r="G1073" s="126">
        <v>0</v>
      </c>
      <c r="H1073" s="125">
        <v>0</v>
      </c>
    </row>
    <row r="1074" spans="1:8" ht="25.5" outlineLevel="3" x14ac:dyDescent="0.25">
      <c r="A1074" s="101" t="s">
        <v>910</v>
      </c>
      <c r="B1074" s="100" t="s">
        <v>1297</v>
      </c>
      <c r="C1074" s="100" t="s">
        <v>1148</v>
      </c>
      <c r="D1074" s="100" t="s">
        <v>909</v>
      </c>
      <c r="E1074" s="100"/>
      <c r="F1074" s="99">
        <v>2956385.74</v>
      </c>
      <c r="G1074" s="99">
        <v>2956385.74</v>
      </c>
      <c r="H1074" s="98">
        <v>2956385.74</v>
      </c>
    </row>
    <row r="1075" spans="1:8" outlineLevel="5" x14ac:dyDescent="0.25">
      <c r="A1075" s="93" t="s">
        <v>1169</v>
      </c>
      <c r="B1075" s="92" t="s">
        <v>1297</v>
      </c>
      <c r="C1075" s="92" t="s">
        <v>1148</v>
      </c>
      <c r="D1075" s="92" t="s">
        <v>1168</v>
      </c>
      <c r="E1075" s="92"/>
      <c r="F1075" s="91">
        <v>2956385.74</v>
      </c>
      <c r="G1075" s="91">
        <v>2956385.74</v>
      </c>
      <c r="H1075" s="90">
        <v>2956385.74</v>
      </c>
    </row>
    <row r="1076" spans="1:8" outlineLevel="6" x14ac:dyDescent="0.25">
      <c r="A1076" s="89" t="s">
        <v>1167</v>
      </c>
      <c r="B1076" s="88" t="s">
        <v>1297</v>
      </c>
      <c r="C1076" s="88" t="s">
        <v>1148</v>
      </c>
      <c r="D1076" s="88" t="s">
        <v>1166</v>
      </c>
      <c r="E1076" s="88"/>
      <c r="F1076" s="87">
        <v>2956385.74</v>
      </c>
      <c r="G1076" s="87">
        <v>2956385.74</v>
      </c>
      <c r="H1076" s="86">
        <v>2956385.74</v>
      </c>
    </row>
    <row r="1077" spans="1:8" outlineLevel="7" x14ac:dyDescent="0.25">
      <c r="A1077" s="128" t="s">
        <v>411</v>
      </c>
      <c r="B1077" s="127" t="s">
        <v>1297</v>
      </c>
      <c r="C1077" s="127" t="s">
        <v>1148</v>
      </c>
      <c r="D1077" s="127" t="s">
        <v>1166</v>
      </c>
      <c r="E1077" s="127" t="s">
        <v>408</v>
      </c>
      <c r="F1077" s="126">
        <v>2956385.74</v>
      </c>
      <c r="G1077" s="126">
        <v>2956385.74</v>
      </c>
      <c r="H1077" s="125">
        <v>2956385.74</v>
      </c>
    </row>
    <row r="1078" spans="1:8" outlineLevel="1" x14ac:dyDescent="0.25">
      <c r="A1078" s="109" t="s">
        <v>1124</v>
      </c>
      <c r="B1078" s="108" t="s">
        <v>1297</v>
      </c>
      <c r="C1078" s="108" t="s">
        <v>1123</v>
      </c>
      <c r="D1078" s="108"/>
      <c r="E1078" s="108"/>
      <c r="F1078" s="107">
        <v>12952320</v>
      </c>
      <c r="G1078" s="107">
        <v>0</v>
      </c>
      <c r="H1078" s="106">
        <v>0</v>
      </c>
    </row>
    <row r="1079" spans="1:8" outlineLevel="2" x14ac:dyDescent="0.25">
      <c r="A1079" s="105" t="s">
        <v>1070</v>
      </c>
      <c r="B1079" s="104" t="s">
        <v>1297</v>
      </c>
      <c r="C1079" s="104" t="s">
        <v>1047</v>
      </c>
      <c r="D1079" s="104"/>
      <c r="E1079" s="104"/>
      <c r="F1079" s="103">
        <v>12952320</v>
      </c>
      <c r="G1079" s="103">
        <v>0</v>
      </c>
      <c r="H1079" s="102">
        <v>0</v>
      </c>
    </row>
    <row r="1080" spans="1:8" ht="25.5" outlineLevel="3" x14ac:dyDescent="0.25">
      <c r="A1080" s="101" t="s">
        <v>470</v>
      </c>
      <c r="B1080" s="100" t="s">
        <v>1297</v>
      </c>
      <c r="C1080" s="100" t="s">
        <v>1047</v>
      </c>
      <c r="D1080" s="100" t="s">
        <v>469</v>
      </c>
      <c r="E1080" s="100"/>
      <c r="F1080" s="99">
        <v>12952320</v>
      </c>
      <c r="G1080" s="99">
        <v>0</v>
      </c>
      <c r="H1080" s="98">
        <v>0</v>
      </c>
    </row>
    <row r="1081" spans="1:8" ht="25.5" outlineLevel="4" x14ac:dyDescent="0.25">
      <c r="A1081" s="97" t="s">
        <v>1042</v>
      </c>
      <c r="B1081" s="96" t="s">
        <v>1297</v>
      </c>
      <c r="C1081" s="96" t="s">
        <v>1047</v>
      </c>
      <c r="D1081" s="96" t="s">
        <v>1041</v>
      </c>
      <c r="E1081" s="96"/>
      <c r="F1081" s="95">
        <v>12952320</v>
      </c>
      <c r="G1081" s="95">
        <v>0</v>
      </c>
      <c r="H1081" s="94">
        <v>0</v>
      </c>
    </row>
    <row r="1082" spans="1:8" outlineLevel="5" x14ac:dyDescent="0.25">
      <c r="A1082" s="93" t="s">
        <v>1050</v>
      </c>
      <c r="B1082" s="92" t="s">
        <v>1297</v>
      </c>
      <c r="C1082" s="92" t="s">
        <v>1047</v>
      </c>
      <c r="D1082" s="92" t="s">
        <v>1049</v>
      </c>
      <c r="E1082" s="92"/>
      <c r="F1082" s="91">
        <v>12952320</v>
      </c>
      <c r="G1082" s="91">
        <v>0</v>
      </c>
      <c r="H1082" s="90">
        <v>0</v>
      </c>
    </row>
    <row r="1083" spans="1:8" ht="25.5" outlineLevel="6" x14ac:dyDescent="0.25">
      <c r="A1083" s="89" t="s">
        <v>1048</v>
      </c>
      <c r="B1083" s="88" t="s">
        <v>1297</v>
      </c>
      <c r="C1083" s="88" t="s">
        <v>1047</v>
      </c>
      <c r="D1083" s="88" t="s">
        <v>1046</v>
      </c>
      <c r="E1083" s="88"/>
      <c r="F1083" s="87">
        <v>12952320</v>
      </c>
      <c r="G1083" s="87">
        <v>0</v>
      </c>
      <c r="H1083" s="86">
        <v>0</v>
      </c>
    </row>
    <row r="1084" spans="1:8" outlineLevel="7" x14ac:dyDescent="0.25">
      <c r="A1084" s="128" t="s">
        <v>411</v>
      </c>
      <c r="B1084" s="127" t="s">
        <v>1297</v>
      </c>
      <c r="C1084" s="127" t="s">
        <v>1047</v>
      </c>
      <c r="D1084" s="127" t="s">
        <v>1046</v>
      </c>
      <c r="E1084" s="127" t="s">
        <v>408</v>
      </c>
      <c r="F1084" s="126">
        <v>12952320</v>
      </c>
      <c r="G1084" s="126">
        <v>0</v>
      </c>
      <c r="H1084" s="125">
        <v>0</v>
      </c>
    </row>
    <row r="1085" spans="1:8" outlineLevel="1" x14ac:dyDescent="0.25">
      <c r="A1085" s="109" t="s">
        <v>1045</v>
      </c>
      <c r="B1085" s="108" t="s">
        <v>1297</v>
      </c>
      <c r="C1085" s="108" t="s">
        <v>1044</v>
      </c>
      <c r="D1085" s="108"/>
      <c r="E1085" s="108"/>
      <c r="F1085" s="107">
        <v>155027280.09</v>
      </c>
      <c r="G1085" s="107">
        <v>109421264.15000001</v>
      </c>
      <c r="H1085" s="106">
        <v>89784728.150000006</v>
      </c>
    </row>
    <row r="1086" spans="1:8" outlineLevel="2" x14ac:dyDescent="0.25">
      <c r="A1086" s="105" t="s">
        <v>1043</v>
      </c>
      <c r="B1086" s="104" t="s">
        <v>1297</v>
      </c>
      <c r="C1086" s="104" t="s">
        <v>1024</v>
      </c>
      <c r="D1086" s="104"/>
      <c r="E1086" s="104"/>
      <c r="F1086" s="103">
        <v>73526280.629999995</v>
      </c>
      <c r="G1086" s="103">
        <v>73931291.129999995</v>
      </c>
      <c r="H1086" s="102">
        <v>54294755.130000003</v>
      </c>
    </row>
    <row r="1087" spans="1:8" ht="25.5" outlineLevel="3" x14ac:dyDescent="0.25">
      <c r="A1087" s="101" t="s">
        <v>470</v>
      </c>
      <c r="B1087" s="100" t="s">
        <v>1297</v>
      </c>
      <c r="C1087" s="100" t="s">
        <v>1024</v>
      </c>
      <c r="D1087" s="100" t="s">
        <v>469</v>
      </c>
      <c r="E1087" s="100"/>
      <c r="F1087" s="99">
        <v>72815424.030000001</v>
      </c>
      <c r="G1087" s="99">
        <v>73931291.129999995</v>
      </c>
      <c r="H1087" s="98">
        <v>54294755.130000003</v>
      </c>
    </row>
    <row r="1088" spans="1:8" ht="25.5" outlineLevel="4" x14ac:dyDescent="0.25">
      <c r="A1088" s="97" t="s">
        <v>1042</v>
      </c>
      <c r="B1088" s="96" t="s">
        <v>1297</v>
      </c>
      <c r="C1088" s="96" t="s">
        <v>1024</v>
      </c>
      <c r="D1088" s="96" t="s">
        <v>1041</v>
      </c>
      <c r="E1088" s="96"/>
      <c r="F1088" s="95">
        <v>72815424.030000001</v>
      </c>
      <c r="G1088" s="95">
        <v>54294755.130000003</v>
      </c>
      <c r="H1088" s="94">
        <v>54294755.130000003</v>
      </c>
    </row>
    <row r="1089" spans="1:8" outlineLevel="5" x14ac:dyDescent="0.25">
      <c r="A1089" s="93" t="s">
        <v>1040</v>
      </c>
      <c r="B1089" s="92" t="s">
        <v>1297</v>
      </c>
      <c r="C1089" s="92" t="s">
        <v>1024</v>
      </c>
      <c r="D1089" s="92" t="s">
        <v>1039</v>
      </c>
      <c r="E1089" s="92"/>
      <c r="F1089" s="91">
        <v>72815424.030000001</v>
      </c>
      <c r="G1089" s="91">
        <v>54294755.130000003</v>
      </c>
      <c r="H1089" s="90">
        <v>54294755.130000003</v>
      </c>
    </row>
    <row r="1090" spans="1:8" outlineLevel="6" x14ac:dyDescent="0.25">
      <c r="A1090" s="89" t="s">
        <v>1038</v>
      </c>
      <c r="B1090" s="88" t="s">
        <v>1297</v>
      </c>
      <c r="C1090" s="88" t="s">
        <v>1024</v>
      </c>
      <c r="D1090" s="88" t="s">
        <v>1037</v>
      </c>
      <c r="E1090" s="88"/>
      <c r="F1090" s="87">
        <v>40414402.630000003</v>
      </c>
      <c r="G1090" s="87">
        <v>31737628.73</v>
      </c>
      <c r="H1090" s="86">
        <v>31737628.73</v>
      </c>
    </row>
    <row r="1091" spans="1:8" outlineLevel="7" x14ac:dyDescent="0.25">
      <c r="A1091" s="128" t="s">
        <v>411</v>
      </c>
      <c r="B1091" s="127" t="s">
        <v>1297</v>
      </c>
      <c r="C1091" s="127" t="s">
        <v>1024</v>
      </c>
      <c r="D1091" s="127" t="s">
        <v>1037</v>
      </c>
      <c r="E1091" s="127" t="s">
        <v>408</v>
      </c>
      <c r="F1091" s="126">
        <v>38406259.93</v>
      </c>
      <c r="G1091" s="126">
        <v>31737628.73</v>
      </c>
      <c r="H1091" s="125">
        <v>31737628.73</v>
      </c>
    </row>
    <row r="1092" spans="1:8" outlineLevel="7" x14ac:dyDescent="0.25">
      <c r="A1092" s="128" t="s">
        <v>333</v>
      </c>
      <c r="B1092" s="127" t="s">
        <v>1297</v>
      </c>
      <c r="C1092" s="127" t="s">
        <v>1024</v>
      </c>
      <c r="D1092" s="127" t="s">
        <v>1037</v>
      </c>
      <c r="E1092" s="127" t="s">
        <v>330</v>
      </c>
      <c r="F1092" s="126">
        <v>2008142.7</v>
      </c>
      <c r="G1092" s="126">
        <v>0</v>
      </c>
      <c r="H1092" s="125">
        <v>0</v>
      </c>
    </row>
    <row r="1093" spans="1:8" ht="25.5" outlineLevel="6" x14ac:dyDescent="0.25">
      <c r="A1093" s="89" t="s">
        <v>1036</v>
      </c>
      <c r="B1093" s="88" t="s">
        <v>1297</v>
      </c>
      <c r="C1093" s="88" t="s">
        <v>1024</v>
      </c>
      <c r="D1093" s="88" t="s">
        <v>1035</v>
      </c>
      <c r="E1093" s="88"/>
      <c r="F1093" s="87">
        <v>9610340</v>
      </c>
      <c r="G1093" s="87">
        <v>11344602</v>
      </c>
      <c r="H1093" s="86">
        <v>11344602</v>
      </c>
    </row>
    <row r="1094" spans="1:8" outlineLevel="7" x14ac:dyDescent="0.25">
      <c r="A1094" s="128" t="s">
        <v>411</v>
      </c>
      <c r="B1094" s="127" t="s">
        <v>1297</v>
      </c>
      <c r="C1094" s="127" t="s">
        <v>1024</v>
      </c>
      <c r="D1094" s="127" t="s">
        <v>1035</v>
      </c>
      <c r="E1094" s="127" t="s">
        <v>408</v>
      </c>
      <c r="F1094" s="126">
        <v>9610340</v>
      </c>
      <c r="G1094" s="126">
        <v>11344602</v>
      </c>
      <c r="H1094" s="125">
        <v>11344602</v>
      </c>
    </row>
    <row r="1095" spans="1:8" outlineLevel="6" x14ac:dyDescent="0.25">
      <c r="A1095" s="89" t="s">
        <v>1034</v>
      </c>
      <c r="B1095" s="88" t="s">
        <v>1297</v>
      </c>
      <c r="C1095" s="88" t="s">
        <v>1024</v>
      </c>
      <c r="D1095" s="88" t="s">
        <v>1033</v>
      </c>
      <c r="E1095" s="88"/>
      <c r="F1095" s="87">
        <v>11212524.4</v>
      </c>
      <c r="G1095" s="87">
        <v>11212524.4</v>
      </c>
      <c r="H1095" s="86">
        <v>11212524.4</v>
      </c>
    </row>
    <row r="1096" spans="1:8" outlineLevel="7" x14ac:dyDescent="0.25">
      <c r="A1096" s="128" t="s">
        <v>411</v>
      </c>
      <c r="B1096" s="127" t="s">
        <v>1297</v>
      </c>
      <c r="C1096" s="127" t="s">
        <v>1024</v>
      </c>
      <c r="D1096" s="127" t="s">
        <v>1033</v>
      </c>
      <c r="E1096" s="127" t="s">
        <v>408</v>
      </c>
      <c r="F1096" s="126">
        <v>11212524.4</v>
      </c>
      <c r="G1096" s="126">
        <v>11212524.4</v>
      </c>
      <c r="H1096" s="125">
        <v>11212524.4</v>
      </c>
    </row>
    <row r="1097" spans="1:8" outlineLevel="6" x14ac:dyDescent="0.25">
      <c r="A1097" s="89" t="s">
        <v>1032</v>
      </c>
      <c r="B1097" s="88" t="s">
        <v>1297</v>
      </c>
      <c r="C1097" s="88" t="s">
        <v>1024</v>
      </c>
      <c r="D1097" s="88" t="s">
        <v>1031</v>
      </c>
      <c r="E1097" s="88"/>
      <c r="F1097" s="87">
        <v>11578157</v>
      </c>
      <c r="G1097" s="87">
        <v>0</v>
      </c>
      <c r="H1097" s="86">
        <v>0</v>
      </c>
    </row>
    <row r="1098" spans="1:8" outlineLevel="7" x14ac:dyDescent="0.25">
      <c r="A1098" s="128" t="s">
        <v>411</v>
      </c>
      <c r="B1098" s="127" t="s">
        <v>1297</v>
      </c>
      <c r="C1098" s="127" t="s">
        <v>1024</v>
      </c>
      <c r="D1098" s="127" t="s">
        <v>1031</v>
      </c>
      <c r="E1098" s="127" t="s">
        <v>408</v>
      </c>
      <c r="F1098" s="126">
        <v>11578157</v>
      </c>
      <c r="G1098" s="126">
        <v>0</v>
      </c>
      <c r="H1098" s="125">
        <v>0</v>
      </c>
    </row>
    <row r="1099" spans="1:8" outlineLevel="4" x14ac:dyDescent="0.25">
      <c r="A1099" s="97" t="s">
        <v>1030</v>
      </c>
      <c r="B1099" s="96" t="s">
        <v>1297</v>
      </c>
      <c r="C1099" s="96" t="s">
        <v>1024</v>
      </c>
      <c r="D1099" s="96" t="s">
        <v>1029</v>
      </c>
      <c r="E1099" s="96"/>
      <c r="F1099" s="95">
        <v>0</v>
      </c>
      <c r="G1099" s="95">
        <v>19636536</v>
      </c>
      <c r="H1099" s="94">
        <v>0</v>
      </c>
    </row>
    <row r="1100" spans="1:8" outlineLevel="5" x14ac:dyDescent="0.25">
      <c r="A1100" s="93" t="s">
        <v>1028</v>
      </c>
      <c r="B1100" s="92" t="s">
        <v>1297</v>
      </c>
      <c r="C1100" s="92" t="s">
        <v>1024</v>
      </c>
      <c r="D1100" s="92" t="s">
        <v>1027</v>
      </c>
      <c r="E1100" s="92"/>
      <c r="F1100" s="91">
        <v>0</v>
      </c>
      <c r="G1100" s="91">
        <v>19636536</v>
      </c>
      <c r="H1100" s="90">
        <v>0</v>
      </c>
    </row>
    <row r="1101" spans="1:8" outlineLevel="6" x14ac:dyDescent="0.25">
      <c r="A1101" s="89" t="s">
        <v>1026</v>
      </c>
      <c r="B1101" s="88" t="s">
        <v>1297</v>
      </c>
      <c r="C1101" s="88" t="s">
        <v>1024</v>
      </c>
      <c r="D1101" s="88" t="s">
        <v>1025</v>
      </c>
      <c r="E1101" s="88"/>
      <c r="F1101" s="87">
        <v>0</v>
      </c>
      <c r="G1101" s="87">
        <v>19636536</v>
      </c>
      <c r="H1101" s="86">
        <v>0</v>
      </c>
    </row>
    <row r="1102" spans="1:8" outlineLevel="7" x14ac:dyDescent="0.25">
      <c r="A1102" s="128" t="s">
        <v>411</v>
      </c>
      <c r="B1102" s="127" t="s">
        <v>1297</v>
      </c>
      <c r="C1102" s="127" t="s">
        <v>1024</v>
      </c>
      <c r="D1102" s="127" t="s">
        <v>1025</v>
      </c>
      <c r="E1102" s="127" t="s">
        <v>408</v>
      </c>
      <c r="F1102" s="126">
        <v>0</v>
      </c>
      <c r="G1102" s="126">
        <v>19636536</v>
      </c>
      <c r="H1102" s="125">
        <v>0</v>
      </c>
    </row>
    <row r="1103" spans="1:8" ht="25.5" outlineLevel="3" x14ac:dyDescent="0.25">
      <c r="A1103" s="101" t="s">
        <v>418</v>
      </c>
      <c r="B1103" s="100" t="s">
        <v>1297</v>
      </c>
      <c r="C1103" s="100" t="s">
        <v>1024</v>
      </c>
      <c r="D1103" s="100" t="s">
        <v>417</v>
      </c>
      <c r="E1103" s="100"/>
      <c r="F1103" s="99">
        <v>710856.6</v>
      </c>
      <c r="G1103" s="99">
        <v>0</v>
      </c>
      <c r="H1103" s="98">
        <v>0</v>
      </c>
    </row>
    <row r="1104" spans="1:8" ht="25.5" outlineLevel="4" x14ac:dyDescent="0.25">
      <c r="A1104" s="97" t="s">
        <v>416</v>
      </c>
      <c r="B1104" s="96" t="s">
        <v>1297</v>
      </c>
      <c r="C1104" s="96" t="s">
        <v>1024</v>
      </c>
      <c r="D1104" s="96" t="s">
        <v>415</v>
      </c>
      <c r="E1104" s="96"/>
      <c r="F1104" s="95">
        <v>710856.6</v>
      </c>
      <c r="G1104" s="95">
        <v>0</v>
      </c>
      <c r="H1104" s="94">
        <v>0</v>
      </c>
    </row>
    <row r="1105" spans="1:8" outlineLevel="5" x14ac:dyDescent="0.25">
      <c r="A1105" s="93" t="s">
        <v>414</v>
      </c>
      <c r="B1105" s="92" t="s">
        <v>1297</v>
      </c>
      <c r="C1105" s="92" t="s">
        <v>1024</v>
      </c>
      <c r="D1105" s="92" t="s">
        <v>413</v>
      </c>
      <c r="E1105" s="92"/>
      <c r="F1105" s="91">
        <v>710856.6</v>
      </c>
      <c r="G1105" s="91">
        <v>0</v>
      </c>
      <c r="H1105" s="90">
        <v>0</v>
      </c>
    </row>
    <row r="1106" spans="1:8" ht="25.5" outlineLevel="6" x14ac:dyDescent="0.25">
      <c r="A1106" s="89" t="s">
        <v>412</v>
      </c>
      <c r="B1106" s="88" t="s">
        <v>1297</v>
      </c>
      <c r="C1106" s="88" t="s">
        <v>1024</v>
      </c>
      <c r="D1106" s="88" t="s">
        <v>409</v>
      </c>
      <c r="E1106" s="88"/>
      <c r="F1106" s="87">
        <v>710856.6</v>
      </c>
      <c r="G1106" s="87">
        <v>0</v>
      </c>
      <c r="H1106" s="86">
        <v>0</v>
      </c>
    </row>
    <row r="1107" spans="1:8" outlineLevel="7" x14ac:dyDescent="0.25">
      <c r="A1107" s="128" t="s">
        <v>411</v>
      </c>
      <c r="B1107" s="127" t="s">
        <v>1297</v>
      </c>
      <c r="C1107" s="127" t="s">
        <v>1024</v>
      </c>
      <c r="D1107" s="127" t="s">
        <v>409</v>
      </c>
      <c r="E1107" s="127" t="s">
        <v>408</v>
      </c>
      <c r="F1107" s="126">
        <v>710856.6</v>
      </c>
      <c r="G1107" s="126">
        <v>0</v>
      </c>
      <c r="H1107" s="125">
        <v>0</v>
      </c>
    </row>
    <row r="1108" spans="1:8" outlineLevel="2" x14ac:dyDescent="0.25">
      <c r="A1108" s="105" t="s">
        <v>1023</v>
      </c>
      <c r="B1108" s="104" t="s">
        <v>1297</v>
      </c>
      <c r="C1108" s="104" t="s">
        <v>1016</v>
      </c>
      <c r="D1108" s="104"/>
      <c r="E1108" s="104"/>
      <c r="F1108" s="103">
        <v>6700000</v>
      </c>
      <c r="G1108" s="103">
        <v>0</v>
      </c>
      <c r="H1108" s="102">
        <v>0</v>
      </c>
    </row>
    <row r="1109" spans="1:8" ht="25.5" outlineLevel="3" x14ac:dyDescent="0.25">
      <c r="A1109" s="101" t="s">
        <v>1022</v>
      </c>
      <c r="B1109" s="100" t="s">
        <v>1297</v>
      </c>
      <c r="C1109" s="100" t="s">
        <v>1016</v>
      </c>
      <c r="D1109" s="100" t="s">
        <v>1021</v>
      </c>
      <c r="E1109" s="100"/>
      <c r="F1109" s="99">
        <v>6700000</v>
      </c>
      <c r="G1109" s="99">
        <v>0</v>
      </c>
      <c r="H1109" s="98">
        <v>0</v>
      </c>
    </row>
    <row r="1110" spans="1:8" outlineLevel="5" x14ac:dyDescent="0.25">
      <c r="A1110" s="93" t="s">
        <v>1020</v>
      </c>
      <c r="B1110" s="92" t="s">
        <v>1297</v>
      </c>
      <c r="C1110" s="92" t="s">
        <v>1016</v>
      </c>
      <c r="D1110" s="92" t="s">
        <v>1019</v>
      </c>
      <c r="E1110" s="92"/>
      <c r="F1110" s="91">
        <v>6700000</v>
      </c>
      <c r="G1110" s="91">
        <v>0</v>
      </c>
      <c r="H1110" s="90">
        <v>0</v>
      </c>
    </row>
    <row r="1111" spans="1:8" outlineLevel="6" x14ac:dyDescent="0.25">
      <c r="A1111" s="89" t="s">
        <v>1018</v>
      </c>
      <c r="B1111" s="88" t="s">
        <v>1297</v>
      </c>
      <c r="C1111" s="88" t="s">
        <v>1016</v>
      </c>
      <c r="D1111" s="88" t="s">
        <v>1017</v>
      </c>
      <c r="E1111" s="88"/>
      <c r="F1111" s="87">
        <v>3000000</v>
      </c>
      <c r="G1111" s="87">
        <v>0</v>
      </c>
      <c r="H1111" s="86">
        <v>0</v>
      </c>
    </row>
    <row r="1112" spans="1:8" outlineLevel="7" x14ac:dyDescent="0.25">
      <c r="A1112" s="128" t="s">
        <v>411</v>
      </c>
      <c r="B1112" s="127" t="s">
        <v>1297</v>
      </c>
      <c r="C1112" s="127" t="s">
        <v>1016</v>
      </c>
      <c r="D1112" s="127" t="s">
        <v>1017</v>
      </c>
      <c r="E1112" s="127" t="s">
        <v>408</v>
      </c>
      <c r="F1112" s="126">
        <v>3000000</v>
      </c>
      <c r="G1112" s="126">
        <v>0</v>
      </c>
      <c r="H1112" s="125">
        <v>0</v>
      </c>
    </row>
    <row r="1113" spans="1:8" ht="38.25" outlineLevel="6" x14ac:dyDescent="0.25">
      <c r="A1113" s="89" t="s">
        <v>309</v>
      </c>
      <c r="B1113" s="88" t="s">
        <v>1297</v>
      </c>
      <c r="C1113" s="88" t="s">
        <v>1016</v>
      </c>
      <c r="D1113" s="88" t="s">
        <v>1015</v>
      </c>
      <c r="E1113" s="88"/>
      <c r="F1113" s="87">
        <v>3700000</v>
      </c>
      <c r="G1113" s="87">
        <v>0</v>
      </c>
      <c r="H1113" s="86">
        <v>0</v>
      </c>
    </row>
    <row r="1114" spans="1:8" outlineLevel="7" x14ac:dyDescent="0.25">
      <c r="A1114" s="128" t="s">
        <v>411</v>
      </c>
      <c r="B1114" s="127" t="s">
        <v>1297</v>
      </c>
      <c r="C1114" s="127" t="s">
        <v>1016</v>
      </c>
      <c r="D1114" s="127" t="s">
        <v>1015</v>
      </c>
      <c r="E1114" s="127" t="s">
        <v>408</v>
      </c>
      <c r="F1114" s="126">
        <v>3700000</v>
      </c>
      <c r="G1114" s="126">
        <v>0</v>
      </c>
      <c r="H1114" s="125">
        <v>0</v>
      </c>
    </row>
    <row r="1115" spans="1:8" outlineLevel="2" x14ac:dyDescent="0.25">
      <c r="A1115" s="105" t="s">
        <v>1014</v>
      </c>
      <c r="B1115" s="104" t="s">
        <v>1297</v>
      </c>
      <c r="C1115" s="104" t="s">
        <v>885</v>
      </c>
      <c r="D1115" s="104"/>
      <c r="E1115" s="104"/>
      <c r="F1115" s="103">
        <v>73358999.459999993</v>
      </c>
      <c r="G1115" s="103">
        <v>35489973.020000003</v>
      </c>
      <c r="H1115" s="102">
        <v>35489973.020000003</v>
      </c>
    </row>
    <row r="1116" spans="1:8" ht="25.5" outlineLevel="3" x14ac:dyDescent="0.25">
      <c r="A1116" s="101" t="s">
        <v>404</v>
      </c>
      <c r="B1116" s="100" t="s">
        <v>1297</v>
      </c>
      <c r="C1116" s="100" t="s">
        <v>885</v>
      </c>
      <c r="D1116" s="100" t="s">
        <v>403</v>
      </c>
      <c r="E1116" s="100"/>
      <c r="F1116" s="99">
        <v>4704800</v>
      </c>
      <c r="G1116" s="99">
        <v>0</v>
      </c>
      <c r="H1116" s="98">
        <v>0</v>
      </c>
    </row>
    <row r="1117" spans="1:8" outlineLevel="4" x14ac:dyDescent="0.25">
      <c r="A1117" s="97" t="s">
        <v>511</v>
      </c>
      <c r="B1117" s="96" t="s">
        <v>1297</v>
      </c>
      <c r="C1117" s="96" t="s">
        <v>885</v>
      </c>
      <c r="D1117" s="96" t="s">
        <v>510</v>
      </c>
      <c r="E1117" s="96"/>
      <c r="F1117" s="95">
        <v>4704800</v>
      </c>
      <c r="G1117" s="95">
        <v>0</v>
      </c>
      <c r="H1117" s="94">
        <v>0</v>
      </c>
    </row>
    <row r="1118" spans="1:8" outlineLevel="5" x14ac:dyDescent="0.25">
      <c r="A1118" s="93" t="s">
        <v>509</v>
      </c>
      <c r="B1118" s="92" t="s">
        <v>1297</v>
      </c>
      <c r="C1118" s="92" t="s">
        <v>885</v>
      </c>
      <c r="D1118" s="92" t="s">
        <v>508</v>
      </c>
      <c r="E1118" s="92"/>
      <c r="F1118" s="91">
        <v>4704800</v>
      </c>
      <c r="G1118" s="91">
        <v>0</v>
      </c>
      <c r="H1118" s="90">
        <v>0</v>
      </c>
    </row>
    <row r="1119" spans="1:8" outlineLevel="6" x14ac:dyDescent="0.25">
      <c r="A1119" s="89" t="s">
        <v>974</v>
      </c>
      <c r="B1119" s="88" t="s">
        <v>1297</v>
      </c>
      <c r="C1119" s="88" t="s">
        <v>885</v>
      </c>
      <c r="D1119" s="88" t="s">
        <v>973</v>
      </c>
      <c r="E1119" s="88"/>
      <c r="F1119" s="87">
        <v>4704800</v>
      </c>
      <c r="G1119" s="87">
        <v>0</v>
      </c>
      <c r="H1119" s="86">
        <v>0</v>
      </c>
    </row>
    <row r="1120" spans="1:8" outlineLevel="7" x14ac:dyDescent="0.25">
      <c r="A1120" s="128" t="s">
        <v>463</v>
      </c>
      <c r="B1120" s="127" t="s">
        <v>1297</v>
      </c>
      <c r="C1120" s="127" t="s">
        <v>885</v>
      </c>
      <c r="D1120" s="127" t="s">
        <v>973</v>
      </c>
      <c r="E1120" s="127" t="s">
        <v>461</v>
      </c>
      <c r="F1120" s="126">
        <v>4704800</v>
      </c>
      <c r="G1120" s="126">
        <v>0</v>
      </c>
      <c r="H1120" s="125">
        <v>0</v>
      </c>
    </row>
    <row r="1121" spans="1:8" ht="25.5" outlineLevel="3" x14ac:dyDescent="0.25">
      <c r="A1121" s="101" t="s">
        <v>428</v>
      </c>
      <c r="B1121" s="100" t="s">
        <v>1297</v>
      </c>
      <c r="C1121" s="100" t="s">
        <v>885</v>
      </c>
      <c r="D1121" s="100" t="s">
        <v>427</v>
      </c>
      <c r="E1121" s="100"/>
      <c r="F1121" s="99">
        <v>44888531.130000003</v>
      </c>
      <c r="G1121" s="99">
        <v>24445973.02</v>
      </c>
      <c r="H1121" s="98">
        <v>24445973.02</v>
      </c>
    </row>
    <row r="1122" spans="1:8" ht="38.25" outlineLevel="4" x14ac:dyDescent="0.25">
      <c r="A1122" s="97" t="s">
        <v>950</v>
      </c>
      <c r="B1122" s="96" t="s">
        <v>1297</v>
      </c>
      <c r="C1122" s="96" t="s">
        <v>885</v>
      </c>
      <c r="D1122" s="96" t="s">
        <v>949</v>
      </c>
      <c r="E1122" s="96"/>
      <c r="F1122" s="95">
        <v>44888531.130000003</v>
      </c>
      <c r="G1122" s="95">
        <v>24445973.02</v>
      </c>
      <c r="H1122" s="94">
        <v>24445973.02</v>
      </c>
    </row>
    <row r="1123" spans="1:8" ht="25.5" outlineLevel="5" x14ac:dyDescent="0.25">
      <c r="A1123" s="93" t="s">
        <v>944</v>
      </c>
      <c r="B1123" s="92" t="s">
        <v>1297</v>
      </c>
      <c r="C1123" s="92" t="s">
        <v>885</v>
      </c>
      <c r="D1123" s="92" t="s">
        <v>943</v>
      </c>
      <c r="E1123" s="92"/>
      <c r="F1123" s="91">
        <v>44888531.130000003</v>
      </c>
      <c r="G1123" s="91">
        <v>24445973.02</v>
      </c>
      <c r="H1123" s="90">
        <v>24445973.02</v>
      </c>
    </row>
    <row r="1124" spans="1:8" ht="25.5" outlineLevel="6" x14ac:dyDescent="0.25">
      <c r="A1124" s="89" t="s">
        <v>942</v>
      </c>
      <c r="B1124" s="88" t="s">
        <v>1297</v>
      </c>
      <c r="C1124" s="88" t="s">
        <v>885</v>
      </c>
      <c r="D1124" s="88" t="s">
        <v>941</v>
      </c>
      <c r="E1124" s="88"/>
      <c r="F1124" s="87">
        <v>16996093.109999999</v>
      </c>
      <c r="G1124" s="87">
        <v>24445973.02</v>
      </c>
      <c r="H1124" s="86">
        <v>24445973.02</v>
      </c>
    </row>
    <row r="1125" spans="1:8" outlineLevel="7" x14ac:dyDescent="0.25">
      <c r="A1125" s="128" t="s">
        <v>411</v>
      </c>
      <c r="B1125" s="127" t="s">
        <v>1297</v>
      </c>
      <c r="C1125" s="127" t="s">
        <v>885</v>
      </c>
      <c r="D1125" s="127" t="s">
        <v>941</v>
      </c>
      <c r="E1125" s="127" t="s">
        <v>408</v>
      </c>
      <c r="F1125" s="126">
        <v>16996093.109999999</v>
      </c>
      <c r="G1125" s="126">
        <v>24445973.02</v>
      </c>
      <c r="H1125" s="125">
        <v>24445973.02</v>
      </c>
    </row>
    <row r="1126" spans="1:8" ht="51" outlineLevel="6" x14ac:dyDescent="0.25">
      <c r="A1126" s="89" t="s">
        <v>936</v>
      </c>
      <c r="B1126" s="88" t="s">
        <v>1297</v>
      </c>
      <c r="C1126" s="88" t="s">
        <v>885</v>
      </c>
      <c r="D1126" s="88" t="s">
        <v>935</v>
      </c>
      <c r="E1126" s="88"/>
      <c r="F1126" s="87">
        <v>27892438.02</v>
      </c>
      <c r="G1126" s="87">
        <v>0</v>
      </c>
      <c r="H1126" s="86">
        <v>0</v>
      </c>
    </row>
    <row r="1127" spans="1:8" outlineLevel="7" x14ac:dyDescent="0.25">
      <c r="A1127" s="128" t="s">
        <v>333</v>
      </c>
      <c r="B1127" s="127" t="s">
        <v>1297</v>
      </c>
      <c r="C1127" s="127" t="s">
        <v>885</v>
      </c>
      <c r="D1127" s="127" t="s">
        <v>935</v>
      </c>
      <c r="E1127" s="127" t="s">
        <v>330</v>
      </c>
      <c r="F1127" s="126">
        <v>27892438.02</v>
      </c>
      <c r="G1127" s="126">
        <v>0</v>
      </c>
      <c r="H1127" s="125">
        <v>0</v>
      </c>
    </row>
    <row r="1128" spans="1:8" ht="25.5" outlineLevel="3" x14ac:dyDescent="0.25">
      <c r="A1128" s="101" t="s">
        <v>910</v>
      </c>
      <c r="B1128" s="100" t="s">
        <v>1297</v>
      </c>
      <c r="C1128" s="100" t="s">
        <v>885</v>
      </c>
      <c r="D1128" s="100" t="s">
        <v>909</v>
      </c>
      <c r="E1128" s="100"/>
      <c r="F1128" s="99">
        <v>23765668.329999998</v>
      </c>
      <c r="G1128" s="99">
        <v>11044000</v>
      </c>
      <c r="H1128" s="98">
        <v>11044000</v>
      </c>
    </row>
    <row r="1129" spans="1:8" outlineLevel="5" x14ac:dyDescent="0.25">
      <c r="A1129" s="93" t="s">
        <v>908</v>
      </c>
      <c r="B1129" s="92" t="s">
        <v>1297</v>
      </c>
      <c r="C1129" s="92" t="s">
        <v>885</v>
      </c>
      <c r="D1129" s="92" t="s">
        <v>907</v>
      </c>
      <c r="E1129" s="92"/>
      <c r="F1129" s="91">
        <v>23765668.329999998</v>
      </c>
      <c r="G1129" s="91">
        <v>11044000</v>
      </c>
      <c r="H1129" s="90">
        <v>11044000</v>
      </c>
    </row>
    <row r="1130" spans="1:8" outlineLevel="6" x14ac:dyDescent="0.25">
      <c r="A1130" s="89" t="s">
        <v>906</v>
      </c>
      <c r="B1130" s="88" t="s">
        <v>1297</v>
      </c>
      <c r="C1130" s="88" t="s">
        <v>885</v>
      </c>
      <c r="D1130" s="88" t="s">
        <v>905</v>
      </c>
      <c r="E1130" s="88"/>
      <c r="F1130" s="87">
        <v>21265668.329999998</v>
      </c>
      <c r="G1130" s="87">
        <v>11044000</v>
      </c>
      <c r="H1130" s="86">
        <v>11044000</v>
      </c>
    </row>
    <row r="1131" spans="1:8" outlineLevel="7" x14ac:dyDescent="0.25">
      <c r="A1131" s="128" t="s">
        <v>411</v>
      </c>
      <c r="B1131" s="127" t="s">
        <v>1297</v>
      </c>
      <c r="C1131" s="127" t="s">
        <v>885</v>
      </c>
      <c r="D1131" s="127" t="s">
        <v>905</v>
      </c>
      <c r="E1131" s="127" t="s">
        <v>408</v>
      </c>
      <c r="F1131" s="126">
        <v>21265668.329999998</v>
      </c>
      <c r="G1131" s="126">
        <v>11044000</v>
      </c>
      <c r="H1131" s="125">
        <v>11044000</v>
      </c>
    </row>
    <row r="1132" spans="1:8" ht="38.25" outlineLevel="6" x14ac:dyDescent="0.25">
      <c r="A1132" s="89" t="s">
        <v>904</v>
      </c>
      <c r="B1132" s="88" t="s">
        <v>1297</v>
      </c>
      <c r="C1132" s="88" t="s">
        <v>885</v>
      </c>
      <c r="D1132" s="88" t="s">
        <v>903</v>
      </c>
      <c r="E1132" s="88"/>
      <c r="F1132" s="87">
        <v>2500000</v>
      </c>
      <c r="G1132" s="87">
        <v>0</v>
      </c>
      <c r="H1132" s="86">
        <v>0</v>
      </c>
    </row>
    <row r="1133" spans="1:8" outlineLevel="7" x14ac:dyDescent="0.25">
      <c r="A1133" s="128" t="s">
        <v>411</v>
      </c>
      <c r="B1133" s="127" t="s">
        <v>1297</v>
      </c>
      <c r="C1133" s="127" t="s">
        <v>885</v>
      </c>
      <c r="D1133" s="127" t="s">
        <v>903</v>
      </c>
      <c r="E1133" s="127" t="s">
        <v>408</v>
      </c>
      <c r="F1133" s="126">
        <v>2500000</v>
      </c>
      <c r="G1133" s="126">
        <v>0</v>
      </c>
      <c r="H1133" s="125">
        <v>0</v>
      </c>
    </row>
    <row r="1134" spans="1:8" outlineLevel="2" x14ac:dyDescent="0.25">
      <c r="A1134" s="105" t="s">
        <v>883</v>
      </c>
      <c r="B1134" s="104" t="s">
        <v>1297</v>
      </c>
      <c r="C1134" s="104" t="s">
        <v>855</v>
      </c>
      <c r="D1134" s="104"/>
      <c r="E1134" s="104"/>
      <c r="F1134" s="103">
        <v>1442000</v>
      </c>
      <c r="G1134" s="103">
        <v>0</v>
      </c>
      <c r="H1134" s="102">
        <v>0</v>
      </c>
    </row>
    <row r="1135" spans="1:8" ht="25.5" outlineLevel="3" x14ac:dyDescent="0.25">
      <c r="A1135" s="101" t="s">
        <v>882</v>
      </c>
      <c r="B1135" s="100" t="s">
        <v>1297</v>
      </c>
      <c r="C1135" s="100" t="s">
        <v>855</v>
      </c>
      <c r="D1135" s="100" t="s">
        <v>881</v>
      </c>
      <c r="E1135" s="100"/>
      <c r="F1135" s="99">
        <v>1442000</v>
      </c>
      <c r="G1135" s="99">
        <v>0</v>
      </c>
      <c r="H1135" s="98">
        <v>0</v>
      </c>
    </row>
    <row r="1136" spans="1:8" outlineLevel="4" x14ac:dyDescent="0.25">
      <c r="A1136" s="97" t="s">
        <v>880</v>
      </c>
      <c r="B1136" s="96" t="s">
        <v>1297</v>
      </c>
      <c r="C1136" s="96" t="s">
        <v>855</v>
      </c>
      <c r="D1136" s="96" t="s">
        <v>879</v>
      </c>
      <c r="E1136" s="96"/>
      <c r="F1136" s="95">
        <v>1442000</v>
      </c>
      <c r="G1136" s="95">
        <v>0</v>
      </c>
      <c r="H1136" s="94">
        <v>0</v>
      </c>
    </row>
    <row r="1137" spans="1:8" ht="25.5" outlineLevel="5" x14ac:dyDescent="0.25">
      <c r="A1137" s="93" t="s">
        <v>878</v>
      </c>
      <c r="B1137" s="92" t="s">
        <v>1297</v>
      </c>
      <c r="C1137" s="92" t="s">
        <v>855</v>
      </c>
      <c r="D1137" s="92" t="s">
        <v>877</v>
      </c>
      <c r="E1137" s="92"/>
      <c r="F1137" s="91">
        <v>1442000</v>
      </c>
      <c r="G1137" s="91">
        <v>0</v>
      </c>
      <c r="H1137" s="90">
        <v>0</v>
      </c>
    </row>
    <row r="1138" spans="1:8" ht="25.5" outlineLevel="6" x14ac:dyDescent="0.25">
      <c r="A1138" s="89" t="s">
        <v>876</v>
      </c>
      <c r="B1138" s="88" t="s">
        <v>1297</v>
      </c>
      <c r="C1138" s="88" t="s">
        <v>855</v>
      </c>
      <c r="D1138" s="88" t="s">
        <v>875</v>
      </c>
      <c r="E1138" s="88"/>
      <c r="F1138" s="87">
        <v>1442000</v>
      </c>
      <c r="G1138" s="87">
        <v>0</v>
      </c>
      <c r="H1138" s="86">
        <v>0</v>
      </c>
    </row>
    <row r="1139" spans="1:8" outlineLevel="7" x14ac:dyDescent="0.25">
      <c r="A1139" s="128" t="s">
        <v>411</v>
      </c>
      <c r="B1139" s="127" t="s">
        <v>1297</v>
      </c>
      <c r="C1139" s="127" t="s">
        <v>855</v>
      </c>
      <c r="D1139" s="127" t="s">
        <v>875</v>
      </c>
      <c r="E1139" s="127" t="s">
        <v>408</v>
      </c>
      <c r="F1139" s="126">
        <v>1442000</v>
      </c>
      <c r="G1139" s="126">
        <v>0</v>
      </c>
      <c r="H1139" s="125">
        <v>0</v>
      </c>
    </row>
    <row r="1140" spans="1:8" outlineLevel="1" x14ac:dyDescent="0.25">
      <c r="A1140" s="109" t="s">
        <v>528</v>
      </c>
      <c r="B1140" s="108" t="s">
        <v>1297</v>
      </c>
      <c r="C1140" s="108" t="s">
        <v>527</v>
      </c>
      <c r="D1140" s="108"/>
      <c r="E1140" s="108"/>
      <c r="F1140" s="107">
        <v>12576190.08</v>
      </c>
      <c r="G1140" s="107">
        <v>14974630.25</v>
      </c>
      <c r="H1140" s="106">
        <v>10088916.58</v>
      </c>
    </row>
    <row r="1141" spans="1:8" outlineLevel="2" x14ac:dyDescent="0.25">
      <c r="A1141" s="105" t="s">
        <v>519</v>
      </c>
      <c r="B1141" s="104" t="s">
        <v>1297</v>
      </c>
      <c r="C1141" s="104" t="s">
        <v>498</v>
      </c>
      <c r="D1141" s="104"/>
      <c r="E1141" s="104"/>
      <c r="F1141" s="103">
        <v>343400</v>
      </c>
      <c r="G1141" s="103">
        <v>343400</v>
      </c>
      <c r="H1141" s="102">
        <v>343400</v>
      </c>
    </row>
    <row r="1142" spans="1:8" ht="25.5" outlineLevel="3" x14ac:dyDescent="0.25">
      <c r="A1142" s="101" t="s">
        <v>470</v>
      </c>
      <c r="B1142" s="100" t="s">
        <v>1297</v>
      </c>
      <c r="C1142" s="100" t="s">
        <v>498</v>
      </c>
      <c r="D1142" s="100" t="s">
        <v>469</v>
      </c>
      <c r="E1142" s="100"/>
      <c r="F1142" s="99">
        <v>343400</v>
      </c>
      <c r="G1142" s="99">
        <v>343400</v>
      </c>
      <c r="H1142" s="98">
        <v>343400</v>
      </c>
    </row>
    <row r="1143" spans="1:8" ht="25.5" outlineLevel="4" x14ac:dyDescent="0.25">
      <c r="A1143" s="97" t="s">
        <v>503</v>
      </c>
      <c r="B1143" s="96" t="s">
        <v>1297</v>
      </c>
      <c r="C1143" s="96" t="s">
        <v>498</v>
      </c>
      <c r="D1143" s="96" t="s">
        <v>502</v>
      </c>
      <c r="E1143" s="96"/>
      <c r="F1143" s="95">
        <v>343400</v>
      </c>
      <c r="G1143" s="95">
        <v>343400</v>
      </c>
      <c r="H1143" s="94">
        <v>343400</v>
      </c>
    </row>
    <row r="1144" spans="1:8" ht="25.5" outlineLevel="5" x14ac:dyDescent="0.25">
      <c r="A1144" s="93" t="s">
        <v>501</v>
      </c>
      <c r="B1144" s="92" t="s">
        <v>1297</v>
      </c>
      <c r="C1144" s="92" t="s">
        <v>498</v>
      </c>
      <c r="D1144" s="92" t="s">
        <v>500</v>
      </c>
      <c r="E1144" s="92"/>
      <c r="F1144" s="91">
        <v>343400</v>
      </c>
      <c r="G1144" s="91">
        <v>343400</v>
      </c>
      <c r="H1144" s="90">
        <v>343400</v>
      </c>
    </row>
    <row r="1145" spans="1:8" ht="38.25" outlineLevel="6" x14ac:dyDescent="0.25">
      <c r="A1145" s="89" t="s">
        <v>499</v>
      </c>
      <c r="B1145" s="88" t="s">
        <v>1297</v>
      </c>
      <c r="C1145" s="88" t="s">
        <v>498</v>
      </c>
      <c r="D1145" s="88" t="s">
        <v>497</v>
      </c>
      <c r="E1145" s="88"/>
      <c r="F1145" s="87">
        <v>343400</v>
      </c>
      <c r="G1145" s="87">
        <v>343400</v>
      </c>
      <c r="H1145" s="86">
        <v>343400</v>
      </c>
    </row>
    <row r="1146" spans="1:8" outlineLevel="7" x14ac:dyDescent="0.25">
      <c r="A1146" s="128" t="s">
        <v>431</v>
      </c>
      <c r="B1146" s="127" t="s">
        <v>1297</v>
      </c>
      <c r="C1146" s="127" t="s">
        <v>498</v>
      </c>
      <c r="D1146" s="127" t="s">
        <v>497</v>
      </c>
      <c r="E1146" s="127" t="s">
        <v>429</v>
      </c>
      <c r="F1146" s="126">
        <v>343400</v>
      </c>
      <c r="G1146" s="126">
        <v>343400</v>
      </c>
      <c r="H1146" s="125">
        <v>343400</v>
      </c>
    </row>
    <row r="1147" spans="1:8" outlineLevel="2" x14ac:dyDescent="0.25">
      <c r="A1147" s="105" t="s">
        <v>496</v>
      </c>
      <c r="B1147" s="104" t="s">
        <v>1297</v>
      </c>
      <c r="C1147" s="104" t="s">
        <v>455</v>
      </c>
      <c r="D1147" s="104"/>
      <c r="E1147" s="104"/>
      <c r="F1147" s="103">
        <v>12232790.08</v>
      </c>
      <c r="G1147" s="103">
        <v>14631230.25</v>
      </c>
      <c r="H1147" s="102">
        <v>9745516.5800000001</v>
      </c>
    </row>
    <row r="1148" spans="1:8" ht="25.5" outlineLevel="3" x14ac:dyDescent="0.25">
      <c r="A1148" s="101" t="s">
        <v>470</v>
      </c>
      <c r="B1148" s="100" t="s">
        <v>1297</v>
      </c>
      <c r="C1148" s="100" t="s">
        <v>455</v>
      </c>
      <c r="D1148" s="100" t="s">
        <v>469</v>
      </c>
      <c r="E1148" s="100"/>
      <c r="F1148" s="99">
        <v>12232790.08</v>
      </c>
      <c r="G1148" s="99">
        <v>14631230.25</v>
      </c>
      <c r="H1148" s="98">
        <v>9745516.5800000001</v>
      </c>
    </row>
    <row r="1149" spans="1:8" outlineLevel="4" x14ac:dyDescent="0.25">
      <c r="A1149" s="97" t="s">
        <v>468</v>
      </c>
      <c r="B1149" s="96" t="s">
        <v>1297</v>
      </c>
      <c r="C1149" s="96" t="s">
        <v>455</v>
      </c>
      <c r="D1149" s="96" t="s">
        <v>467</v>
      </c>
      <c r="E1149" s="96"/>
      <c r="F1149" s="95">
        <v>12232790.08</v>
      </c>
      <c r="G1149" s="95">
        <v>14631230.25</v>
      </c>
      <c r="H1149" s="94">
        <v>9745516.5800000001</v>
      </c>
    </row>
    <row r="1150" spans="1:8" ht="25.5" outlineLevel="5" x14ac:dyDescent="0.25">
      <c r="A1150" s="93" t="s">
        <v>466</v>
      </c>
      <c r="B1150" s="92" t="s">
        <v>1297</v>
      </c>
      <c r="C1150" s="92" t="s">
        <v>455</v>
      </c>
      <c r="D1150" s="92" t="s">
        <v>465</v>
      </c>
      <c r="E1150" s="92"/>
      <c r="F1150" s="91">
        <v>9895500</v>
      </c>
      <c r="G1150" s="91">
        <v>12297800</v>
      </c>
      <c r="H1150" s="90">
        <v>7493100</v>
      </c>
    </row>
    <row r="1151" spans="1:8" ht="38.25" outlineLevel="6" x14ac:dyDescent="0.25">
      <c r="A1151" s="89" t="s">
        <v>464</v>
      </c>
      <c r="B1151" s="88" t="s">
        <v>1297</v>
      </c>
      <c r="C1151" s="88" t="s">
        <v>455</v>
      </c>
      <c r="D1151" s="88" t="s">
        <v>462</v>
      </c>
      <c r="E1151" s="88"/>
      <c r="F1151" s="87">
        <v>9895500</v>
      </c>
      <c r="G1151" s="87">
        <v>12297800</v>
      </c>
      <c r="H1151" s="86">
        <v>7493100</v>
      </c>
    </row>
    <row r="1152" spans="1:8" outlineLevel="7" x14ac:dyDescent="0.25">
      <c r="A1152" s="128" t="s">
        <v>463</v>
      </c>
      <c r="B1152" s="127" t="s">
        <v>1297</v>
      </c>
      <c r="C1152" s="127" t="s">
        <v>455</v>
      </c>
      <c r="D1152" s="127" t="s">
        <v>462</v>
      </c>
      <c r="E1152" s="127" t="s">
        <v>461</v>
      </c>
      <c r="F1152" s="126">
        <v>9895500</v>
      </c>
      <c r="G1152" s="126">
        <v>12297800</v>
      </c>
      <c r="H1152" s="125">
        <v>7493100</v>
      </c>
    </row>
    <row r="1153" spans="1:8" ht="25.5" outlineLevel="5" x14ac:dyDescent="0.25">
      <c r="A1153" s="93" t="s">
        <v>460</v>
      </c>
      <c r="B1153" s="92" t="s">
        <v>1297</v>
      </c>
      <c r="C1153" s="92" t="s">
        <v>455</v>
      </c>
      <c r="D1153" s="92" t="s">
        <v>459</v>
      </c>
      <c r="E1153" s="92"/>
      <c r="F1153" s="91">
        <v>2337290.08</v>
      </c>
      <c r="G1153" s="91">
        <v>2333430.25</v>
      </c>
      <c r="H1153" s="90">
        <v>2252416.58</v>
      </c>
    </row>
    <row r="1154" spans="1:8" ht="25.5" outlineLevel="6" x14ac:dyDescent="0.25">
      <c r="A1154" s="89" t="s">
        <v>458</v>
      </c>
      <c r="B1154" s="88" t="s">
        <v>1297</v>
      </c>
      <c r="C1154" s="88" t="s">
        <v>455</v>
      </c>
      <c r="D1154" s="88" t="s">
        <v>457</v>
      </c>
      <c r="E1154" s="88"/>
      <c r="F1154" s="87">
        <v>134857.07999999999</v>
      </c>
      <c r="G1154" s="87">
        <v>138878.25</v>
      </c>
      <c r="H1154" s="86">
        <v>134056.57999999999</v>
      </c>
    </row>
    <row r="1155" spans="1:8" outlineLevel="7" x14ac:dyDescent="0.25">
      <c r="A1155" s="128" t="s">
        <v>431</v>
      </c>
      <c r="B1155" s="127" t="s">
        <v>1297</v>
      </c>
      <c r="C1155" s="127" t="s">
        <v>455</v>
      </c>
      <c r="D1155" s="127" t="s">
        <v>457</v>
      </c>
      <c r="E1155" s="127" t="s">
        <v>429</v>
      </c>
      <c r="F1155" s="126">
        <v>134857.07999999999</v>
      </c>
      <c r="G1155" s="126">
        <v>138878.25</v>
      </c>
      <c r="H1155" s="125">
        <v>134056.57999999999</v>
      </c>
    </row>
    <row r="1156" spans="1:8" outlineLevel="6" x14ac:dyDescent="0.25">
      <c r="A1156" s="89" t="s">
        <v>456</v>
      </c>
      <c r="B1156" s="88" t="s">
        <v>1297</v>
      </c>
      <c r="C1156" s="88" t="s">
        <v>455</v>
      </c>
      <c r="D1156" s="88" t="s">
        <v>454</v>
      </c>
      <c r="E1156" s="88"/>
      <c r="F1156" s="87">
        <v>2202433</v>
      </c>
      <c r="G1156" s="87">
        <v>2194552</v>
      </c>
      <c r="H1156" s="86">
        <v>2118360</v>
      </c>
    </row>
    <row r="1157" spans="1:8" ht="15.75" outlineLevel="7" thickBot="1" x14ac:dyDescent="0.3">
      <c r="A1157" s="128" t="s">
        <v>431</v>
      </c>
      <c r="B1157" s="127" t="s">
        <v>1297</v>
      </c>
      <c r="C1157" s="127" t="s">
        <v>455</v>
      </c>
      <c r="D1157" s="127" t="s">
        <v>454</v>
      </c>
      <c r="E1157" s="127" t="s">
        <v>429</v>
      </c>
      <c r="F1157" s="126">
        <v>2202433</v>
      </c>
      <c r="G1157" s="126">
        <v>2194552</v>
      </c>
      <c r="H1157" s="125">
        <v>2118360</v>
      </c>
    </row>
    <row r="1158" spans="1:8" ht="15.75" thickBot="1" x14ac:dyDescent="0.3">
      <c r="A1158" s="85" t="s">
        <v>313</v>
      </c>
      <c r="B1158" s="84"/>
      <c r="C1158" s="84"/>
      <c r="D1158" s="84"/>
      <c r="E1158" s="84"/>
      <c r="F1158" s="83">
        <v>4169638614.3800001</v>
      </c>
      <c r="G1158" s="83">
        <v>3276564067.77</v>
      </c>
      <c r="H1158" s="82">
        <v>3263340593.9400001</v>
      </c>
    </row>
    <row r="1159" spans="1:8" x14ac:dyDescent="0.25">
      <c r="A1159" s="81"/>
      <c r="B1159" s="81"/>
      <c r="C1159" s="81"/>
      <c r="D1159" s="81"/>
      <c r="E1159" s="81"/>
      <c r="F1159" s="81"/>
      <c r="G1159" s="81"/>
      <c r="H1159" s="81"/>
    </row>
    <row r="1160" spans="1:8" x14ac:dyDescent="0.25">
      <c r="A1160" s="80"/>
      <c r="B1160" s="79"/>
      <c r="C1160" s="79"/>
      <c r="D1160" s="79"/>
      <c r="E1160" s="79"/>
      <c r="F1160" s="79"/>
      <c r="G1160" s="79"/>
      <c r="H1160" s="79"/>
    </row>
  </sheetData>
  <mergeCells count="8">
    <mergeCell ref="A7:H7"/>
    <mergeCell ref="A8:H8"/>
    <mergeCell ref="A9:H9"/>
    <mergeCell ref="A1160:H1160"/>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5"/>
  <sheetViews>
    <sheetView showGridLines="0" view="pageBreakPreview" zoomScale="82" zoomScaleNormal="100" zoomScaleSheetLayoutView="82" workbookViewId="0">
      <pane ySplit="11" topLeftCell="A660" activePane="bottomLeft" state="frozen"/>
      <selection pane="bottomLeft" activeCell="L779" sqref="L779"/>
    </sheetView>
  </sheetViews>
  <sheetFormatPr defaultRowHeight="15" outlineLevelRow="4" x14ac:dyDescent="0.25"/>
  <cols>
    <col min="1" max="1" width="95.7109375" style="78" customWidth="1"/>
    <col min="2" max="2" width="10" style="78" customWidth="1"/>
    <col min="3" max="3" width="12.7109375" style="78" customWidth="1"/>
    <col min="4" max="4" width="8.7109375" style="78" customWidth="1"/>
    <col min="5" max="7" width="17.7109375" style="78" customWidth="1"/>
    <col min="8" max="16384" width="9.140625" style="78"/>
  </cols>
  <sheetData>
    <row r="1" spans="1:7" x14ac:dyDescent="0.25">
      <c r="A1" s="124" t="s">
        <v>1319</v>
      </c>
      <c r="B1" s="124"/>
      <c r="C1" s="124"/>
      <c r="D1" s="124"/>
      <c r="E1" s="124"/>
      <c r="F1" s="124"/>
      <c r="G1" s="124"/>
    </row>
    <row r="2" spans="1:7" x14ac:dyDescent="0.25">
      <c r="A2" s="124" t="s">
        <v>1312</v>
      </c>
      <c r="B2" s="124"/>
      <c r="C2" s="124"/>
      <c r="D2" s="124"/>
      <c r="E2" s="124"/>
      <c r="F2" s="124"/>
      <c r="G2" s="124"/>
    </row>
    <row r="3" spans="1:7" x14ac:dyDescent="0.25">
      <c r="A3" s="124" t="s">
        <v>1294</v>
      </c>
      <c r="B3" s="124"/>
      <c r="C3" s="124"/>
      <c r="D3" s="124"/>
      <c r="E3" s="124"/>
      <c r="F3" s="124"/>
      <c r="G3" s="124"/>
    </row>
    <row r="4" spans="1:7" x14ac:dyDescent="0.25">
      <c r="A4" s="124" t="s">
        <v>1318</v>
      </c>
      <c r="B4" s="124"/>
      <c r="C4" s="124"/>
      <c r="D4" s="124"/>
      <c r="E4" s="124"/>
      <c r="F4" s="124"/>
      <c r="G4" s="124"/>
    </row>
    <row r="7" spans="1:7" ht="15.95" customHeight="1" x14ac:dyDescent="0.25">
      <c r="A7" s="123" t="s">
        <v>1317</v>
      </c>
      <c r="B7" s="122"/>
      <c r="C7" s="122"/>
      <c r="D7" s="122"/>
      <c r="E7" s="122"/>
      <c r="F7" s="122"/>
      <c r="G7" s="122"/>
    </row>
    <row r="8" spans="1:7" ht="15.95" customHeight="1" x14ac:dyDescent="0.25">
      <c r="A8" s="123"/>
      <c r="B8" s="122"/>
      <c r="C8" s="122"/>
      <c r="D8" s="122"/>
      <c r="E8" s="122"/>
      <c r="F8" s="122"/>
      <c r="G8" s="122"/>
    </row>
    <row r="9" spans="1:7" ht="15.2" customHeight="1" x14ac:dyDescent="0.25">
      <c r="A9" s="121" t="s">
        <v>1291</v>
      </c>
      <c r="B9" s="120"/>
      <c r="C9" s="120"/>
      <c r="D9" s="120"/>
      <c r="E9" s="120"/>
      <c r="F9" s="120"/>
      <c r="G9" s="120"/>
    </row>
    <row r="10" spans="1:7" ht="63.75" x14ac:dyDescent="0.25">
      <c r="A10" s="119" t="s">
        <v>1290</v>
      </c>
      <c r="B10" s="118" t="s">
        <v>1289</v>
      </c>
      <c r="C10" s="118" t="s">
        <v>1288</v>
      </c>
      <c r="D10" s="118" t="s">
        <v>1287</v>
      </c>
      <c r="E10" s="118" t="s">
        <v>1316</v>
      </c>
      <c r="F10" s="118" t="s">
        <v>1315</v>
      </c>
      <c r="G10" s="117" t="s">
        <v>1314</v>
      </c>
    </row>
    <row r="11" spans="1:7" x14ac:dyDescent="0.25">
      <c r="A11" s="116" t="s">
        <v>1283</v>
      </c>
      <c r="B11" s="115" t="s">
        <v>1282</v>
      </c>
      <c r="C11" s="115" t="s">
        <v>1281</v>
      </c>
      <c r="D11" s="115" t="s">
        <v>1280</v>
      </c>
      <c r="E11" s="115" t="s">
        <v>1279</v>
      </c>
      <c r="F11" s="115" t="s">
        <v>1278</v>
      </c>
      <c r="G11" s="114" t="s">
        <v>1277</v>
      </c>
    </row>
    <row r="12" spans="1:7" ht="45.75" thickBot="1" x14ac:dyDescent="0.3">
      <c r="A12" s="113" t="s">
        <v>882</v>
      </c>
      <c r="B12" s="112"/>
      <c r="C12" s="112" t="s">
        <v>881</v>
      </c>
      <c r="D12" s="112"/>
      <c r="E12" s="111">
        <v>53730200.469999999</v>
      </c>
      <c r="F12" s="111">
        <v>0</v>
      </c>
      <c r="G12" s="110">
        <v>0</v>
      </c>
    </row>
    <row r="13" spans="1:7" outlineLevel="1" x14ac:dyDescent="0.25">
      <c r="A13" s="109" t="s">
        <v>880</v>
      </c>
      <c r="B13" s="108"/>
      <c r="C13" s="108" t="s">
        <v>879</v>
      </c>
      <c r="D13" s="108"/>
      <c r="E13" s="107">
        <v>53730200.469999999</v>
      </c>
      <c r="F13" s="107">
        <v>0</v>
      </c>
      <c r="G13" s="106">
        <v>0</v>
      </c>
    </row>
    <row r="14" spans="1:7" ht="25.5" outlineLevel="2" x14ac:dyDescent="0.25">
      <c r="A14" s="105" t="s">
        <v>878</v>
      </c>
      <c r="B14" s="104"/>
      <c r="C14" s="104" t="s">
        <v>877</v>
      </c>
      <c r="D14" s="104"/>
      <c r="E14" s="103">
        <v>35949470.57</v>
      </c>
      <c r="F14" s="103">
        <v>0</v>
      </c>
      <c r="G14" s="102">
        <v>0</v>
      </c>
    </row>
    <row r="15" spans="1:7" ht="25.5" outlineLevel="3" x14ac:dyDescent="0.25">
      <c r="A15" s="101" t="s">
        <v>876</v>
      </c>
      <c r="B15" s="100"/>
      <c r="C15" s="100" t="s">
        <v>875</v>
      </c>
      <c r="D15" s="100"/>
      <c r="E15" s="99">
        <v>1442000</v>
      </c>
      <c r="F15" s="99">
        <v>0</v>
      </c>
      <c r="G15" s="98">
        <v>0</v>
      </c>
    </row>
    <row r="16" spans="1:7" outlineLevel="4" x14ac:dyDescent="0.25">
      <c r="A16" s="97" t="s">
        <v>411</v>
      </c>
      <c r="B16" s="96"/>
      <c r="C16" s="96" t="s">
        <v>875</v>
      </c>
      <c r="D16" s="96" t="s">
        <v>408</v>
      </c>
      <c r="E16" s="95">
        <v>1442000</v>
      </c>
      <c r="F16" s="95">
        <v>0</v>
      </c>
      <c r="G16" s="94">
        <v>0</v>
      </c>
    </row>
    <row r="17" spans="1:7" ht="38.25" outlineLevel="3" x14ac:dyDescent="0.25">
      <c r="A17" s="101" t="s">
        <v>310</v>
      </c>
      <c r="B17" s="100"/>
      <c r="C17" s="100" t="s">
        <v>1104</v>
      </c>
      <c r="D17" s="100"/>
      <c r="E17" s="99">
        <v>818071</v>
      </c>
      <c r="F17" s="99">
        <v>0</v>
      </c>
      <c r="G17" s="98">
        <v>0</v>
      </c>
    </row>
    <row r="18" spans="1:7" outlineLevel="4" x14ac:dyDescent="0.25">
      <c r="A18" s="97" t="s">
        <v>411</v>
      </c>
      <c r="B18" s="96"/>
      <c r="C18" s="96" t="s">
        <v>1104</v>
      </c>
      <c r="D18" s="96" t="s">
        <v>408</v>
      </c>
      <c r="E18" s="95">
        <v>818071</v>
      </c>
      <c r="F18" s="95">
        <v>0</v>
      </c>
      <c r="G18" s="94">
        <v>0</v>
      </c>
    </row>
    <row r="19" spans="1:7" ht="38.25" outlineLevel="3" x14ac:dyDescent="0.25">
      <c r="A19" s="101" t="s">
        <v>1013</v>
      </c>
      <c r="B19" s="100"/>
      <c r="C19" s="100" t="s">
        <v>1012</v>
      </c>
      <c r="D19" s="100"/>
      <c r="E19" s="99">
        <v>823753.5</v>
      </c>
      <c r="F19" s="99">
        <v>0</v>
      </c>
      <c r="G19" s="98">
        <v>0</v>
      </c>
    </row>
    <row r="20" spans="1:7" ht="25.5" outlineLevel="4" x14ac:dyDescent="0.25">
      <c r="A20" s="97" t="s">
        <v>347</v>
      </c>
      <c r="B20" s="96"/>
      <c r="C20" s="96" t="s">
        <v>1012</v>
      </c>
      <c r="D20" s="96" t="s">
        <v>344</v>
      </c>
      <c r="E20" s="95">
        <v>823753.5</v>
      </c>
      <c r="F20" s="95">
        <v>0</v>
      </c>
      <c r="G20" s="94">
        <v>0</v>
      </c>
    </row>
    <row r="21" spans="1:7" ht="51" outlineLevel="3" x14ac:dyDescent="0.25">
      <c r="A21" s="101" t="s">
        <v>1011</v>
      </c>
      <c r="B21" s="100"/>
      <c r="C21" s="100" t="s">
        <v>1010</v>
      </c>
      <c r="D21" s="100"/>
      <c r="E21" s="99">
        <v>255583.16</v>
      </c>
      <c r="F21" s="99">
        <v>0</v>
      </c>
      <c r="G21" s="98">
        <v>0</v>
      </c>
    </row>
    <row r="22" spans="1:7" ht="25.5" outlineLevel="4" x14ac:dyDescent="0.25">
      <c r="A22" s="97" t="s">
        <v>347</v>
      </c>
      <c r="B22" s="96"/>
      <c r="C22" s="96" t="s">
        <v>1010</v>
      </c>
      <c r="D22" s="96" t="s">
        <v>344</v>
      </c>
      <c r="E22" s="95">
        <v>255583.16</v>
      </c>
      <c r="F22" s="95">
        <v>0</v>
      </c>
      <c r="G22" s="94">
        <v>0</v>
      </c>
    </row>
    <row r="23" spans="1:7" ht="51" outlineLevel="3" x14ac:dyDescent="0.25">
      <c r="A23" s="101" t="s">
        <v>1009</v>
      </c>
      <c r="B23" s="100"/>
      <c r="C23" s="100" t="s">
        <v>1008</v>
      </c>
      <c r="D23" s="100"/>
      <c r="E23" s="99">
        <v>2236161.65</v>
      </c>
      <c r="F23" s="99">
        <v>0</v>
      </c>
      <c r="G23" s="98">
        <v>0</v>
      </c>
    </row>
    <row r="24" spans="1:7" ht="25.5" outlineLevel="4" x14ac:dyDescent="0.25">
      <c r="A24" s="97" t="s">
        <v>347</v>
      </c>
      <c r="B24" s="96"/>
      <c r="C24" s="96" t="s">
        <v>1008</v>
      </c>
      <c r="D24" s="96" t="s">
        <v>344</v>
      </c>
      <c r="E24" s="95">
        <v>2236161.65</v>
      </c>
      <c r="F24" s="95">
        <v>0</v>
      </c>
      <c r="G24" s="94">
        <v>0</v>
      </c>
    </row>
    <row r="25" spans="1:7" ht="38.25" outlineLevel="3" x14ac:dyDescent="0.25">
      <c r="A25" s="101" t="s">
        <v>1007</v>
      </c>
      <c r="B25" s="100"/>
      <c r="C25" s="100" t="s">
        <v>1006</v>
      </c>
      <c r="D25" s="100"/>
      <c r="E25" s="99">
        <v>650000</v>
      </c>
      <c r="F25" s="99">
        <v>0</v>
      </c>
      <c r="G25" s="98">
        <v>0</v>
      </c>
    </row>
    <row r="26" spans="1:7" ht="25.5" outlineLevel="4" x14ac:dyDescent="0.25">
      <c r="A26" s="97" t="s">
        <v>347</v>
      </c>
      <c r="B26" s="96"/>
      <c r="C26" s="96" t="s">
        <v>1006</v>
      </c>
      <c r="D26" s="96" t="s">
        <v>344</v>
      </c>
      <c r="E26" s="95">
        <v>650000</v>
      </c>
      <c r="F26" s="95">
        <v>0</v>
      </c>
      <c r="G26" s="94">
        <v>0</v>
      </c>
    </row>
    <row r="27" spans="1:7" ht="38.25" outlineLevel="3" x14ac:dyDescent="0.25">
      <c r="A27" s="101" t="s">
        <v>874</v>
      </c>
      <c r="B27" s="100"/>
      <c r="C27" s="100" t="s">
        <v>873</v>
      </c>
      <c r="D27" s="100"/>
      <c r="E27" s="99">
        <v>41295.25</v>
      </c>
      <c r="F27" s="99">
        <v>0</v>
      </c>
      <c r="G27" s="98">
        <v>0</v>
      </c>
    </row>
    <row r="28" spans="1:7" outlineLevel="4" x14ac:dyDescent="0.25">
      <c r="A28" s="97" t="s">
        <v>333</v>
      </c>
      <c r="B28" s="96"/>
      <c r="C28" s="96" t="s">
        <v>873</v>
      </c>
      <c r="D28" s="96" t="s">
        <v>330</v>
      </c>
      <c r="E28" s="95">
        <v>41295.25</v>
      </c>
      <c r="F28" s="95">
        <v>0</v>
      </c>
      <c r="G28" s="94">
        <v>0</v>
      </c>
    </row>
    <row r="29" spans="1:7" ht="38.25" outlineLevel="3" x14ac:dyDescent="0.25">
      <c r="A29" s="101" t="s">
        <v>872</v>
      </c>
      <c r="B29" s="100"/>
      <c r="C29" s="100" t="s">
        <v>871</v>
      </c>
      <c r="D29" s="100"/>
      <c r="E29" s="99">
        <v>95594.2</v>
      </c>
      <c r="F29" s="99">
        <v>0</v>
      </c>
      <c r="G29" s="98">
        <v>0</v>
      </c>
    </row>
    <row r="30" spans="1:7" outlineLevel="4" x14ac:dyDescent="0.25">
      <c r="A30" s="97" t="s">
        <v>333</v>
      </c>
      <c r="B30" s="96"/>
      <c r="C30" s="96" t="s">
        <v>871</v>
      </c>
      <c r="D30" s="96" t="s">
        <v>330</v>
      </c>
      <c r="E30" s="95">
        <v>95594.2</v>
      </c>
      <c r="F30" s="95">
        <v>0</v>
      </c>
      <c r="G30" s="94">
        <v>0</v>
      </c>
    </row>
    <row r="31" spans="1:7" ht="38.25" outlineLevel="3" x14ac:dyDescent="0.25">
      <c r="A31" s="101" t="s">
        <v>870</v>
      </c>
      <c r="B31" s="100"/>
      <c r="C31" s="100" t="s">
        <v>869</v>
      </c>
      <c r="D31" s="100"/>
      <c r="E31" s="99">
        <v>91068.3</v>
      </c>
      <c r="F31" s="99">
        <v>0</v>
      </c>
      <c r="G31" s="98">
        <v>0</v>
      </c>
    </row>
    <row r="32" spans="1:7" outlineLevel="4" x14ac:dyDescent="0.25">
      <c r="A32" s="97" t="s">
        <v>333</v>
      </c>
      <c r="B32" s="96"/>
      <c r="C32" s="96" t="s">
        <v>869</v>
      </c>
      <c r="D32" s="96" t="s">
        <v>330</v>
      </c>
      <c r="E32" s="95">
        <v>91068.3</v>
      </c>
      <c r="F32" s="95">
        <v>0</v>
      </c>
      <c r="G32" s="94">
        <v>0</v>
      </c>
    </row>
    <row r="33" spans="1:7" ht="38.25" outlineLevel="3" x14ac:dyDescent="0.25">
      <c r="A33" s="101" t="s">
        <v>1005</v>
      </c>
      <c r="B33" s="100"/>
      <c r="C33" s="100" t="s">
        <v>1004</v>
      </c>
      <c r="D33" s="100"/>
      <c r="E33" s="99">
        <v>3622999.2</v>
      </c>
      <c r="F33" s="99">
        <v>0</v>
      </c>
      <c r="G33" s="98">
        <v>0</v>
      </c>
    </row>
    <row r="34" spans="1:7" ht="25.5" outlineLevel="4" x14ac:dyDescent="0.25">
      <c r="A34" s="97" t="s">
        <v>347</v>
      </c>
      <c r="B34" s="96"/>
      <c r="C34" s="96" t="s">
        <v>1004</v>
      </c>
      <c r="D34" s="96" t="s">
        <v>344</v>
      </c>
      <c r="E34" s="95">
        <v>3622999.2</v>
      </c>
      <c r="F34" s="95">
        <v>0</v>
      </c>
      <c r="G34" s="94">
        <v>0</v>
      </c>
    </row>
    <row r="35" spans="1:7" ht="38.25" outlineLevel="3" x14ac:dyDescent="0.25">
      <c r="A35" s="101" t="s">
        <v>1003</v>
      </c>
      <c r="B35" s="100"/>
      <c r="C35" s="100" t="s">
        <v>1002</v>
      </c>
      <c r="D35" s="100"/>
      <c r="E35" s="99">
        <v>3127000.8</v>
      </c>
      <c r="F35" s="99">
        <v>0</v>
      </c>
      <c r="G35" s="98">
        <v>0</v>
      </c>
    </row>
    <row r="36" spans="1:7" ht="25.5" outlineLevel="4" x14ac:dyDescent="0.25">
      <c r="A36" s="97" t="s">
        <v>347</v>
      </c>
      <c r="B36" s="96"/>
      <c r="C36" s="96" t="s">
        <v>1002</v>
      </c>
      <c r="D36" s="96" t="s">
        <v>344</v>
      </c>
      <c r="E36" s="95">
        <v>3127000.8</v>
      </c>
      <c r="F36" s="95">
        <v>0</v>
      </c>
      <c r="G36" s="94">
        <v>0</v>
      </c>
    </row>
    <row r="37" spans="1:7" ht="38.25" outlineLevel="3" x14ac:dyDescent="0.25">
      <c r="A37" s="101" t="s">
        <v>1001</v>
      </c>
      <c r="B37" s="100"/>
      <c r="C37" s="100" t="s">
        <v>1000</v>
      </c>
      <c r="D37" s="100"/>
      <c r="E37" s="99">
        <v>3031772.51</v>
      </c>
      <c r="F37" s="99">
        <v>0</v>
      </c>
      <c r="G37" s="98">
        <v>0</v>
      </c>
    </row>
    <row r="38" spans="1:7" ht="25.5" outlineLevel="4" x14ac:dyDescent="0.25">
      <c r="A38" s="97" t="s">
        <v>347</v>
      </c>
      <c r="B38" s="96"/>
      <c r="C38" s="96" t="s">
        <v>1000</v>
      </c>
      <c r="D38" s="96" t="s">
        <v>344</v>
      </c>
      <c r="E38" s="95">
        <v>3031772.51</v>
      </c>
      <c r="F38" s="95">
        <v>0</v>
      </c>
      <c r="G38" s="94">
        <v>0</v>
      </c>
    </row>
    <row r="39" spans="1:7" ht="25.5" outlineLevel="3" x14ac:dyDescent="0.25">
      <c r="A39" s="101" t="s">
        <v>999</v>
      </c>
      <c r="B39" s="100"/>
      <c r="C39" s="100" t="s">
        <v>998</v>
      </c>
      <c r="D39" s="100"/>
      <c r="E39" s="99">
        <v>6044929.04</v>
      </c>
      <c r="F39" s="99">
        <v>0</v>
      </c>
      <c r="G39" s="98">
        <v>0</v>
      </c>
    </row>
    <row r="40" spans="1:7" ht="25.5" outlineLevel="4" x14ac:dyDescent="0.25">
      <c r="A40" s="97" t="s">
        <v>347</v>
      </c>
      <c r="B40" s="96"/>
      <c r="C40" s="96" t="s">
        <v>998</v>
      </c>
      <c r="D40" s="96" t="s">
        <v>344</v>
      </c>
      <c r="E40" s="95">
        <v>6044929.04</v>
      </c>
      <c r="F40" s="95">
        <v>0</v>
      </c>
      <c r="G40" s="94">
        <v>0</v>
      </c>
    </row>
    <row r="41" spans="1:7" ht="38.25" outlineLevel="3" x14ac:dyDescent="0.25">
      <c r="A41" s="101" t="s">
        <v>868</v>
      </c>
      <c r="B41" s="100"/>
      <c r="C41" s="100" t="s">
        <v>867</v>
      </c>
      <c r="D41" s="100"/>
      <c r="E41" s="99">
        <v>206228.75</v>
      </c>
      <c r="F41" s="99">
        <v>0</v>
      </c>
      <c r="G41" s="98">
        <v>0</v>
      </c>
    </row>
    <row r="42" spans="1:7" outlineLevel="4" x14ac:dyDescent="0.25">
      <c r="A42" s="97" t="s">
        <v>333</v>
      </c>
      <c r="B42" s="96"/>
      <c r="C42" s="96" t="s">
        <v>867</v>
      </c>
      <c r="D42" s="96" t="s">
        <v>330</v>
      </c>
      <c r="E42" s="95">
        <v>206228.75</v>
      </c>
      <c r="F42" s="95">
        <v>0</v>
      </c>
      <c r="G42" s="94">
        <v>0</v>
      </c>
    </row>
    <row r="43" spans="1:7" ht="38.25" outlineLevel="3" x14ac:dyDescent="0.25">
      <c r="A43" s="101" t="s">
        <v>866</v>
      </c>
      <c r="B43" s="100"/>
      <c r="C43" s="100" t="s">
        <v>865</v>
      </c>
      <c r="D43" s="100"/>
      <c r="E43" s="99">
        <v>458039.6</v>
      </c>
      <c r="F43" s="99">
        <v>0</v>
      </c>
      <c r="G43" s="98">
        <v>0</v>
      </c>
    </row>
    <row r="44" spans="1:7" outlineLevel="4" x14ac:dyDescent="0.25">
      <c r="A44" s="97" t="s">
        <v>333</v>
      </c>
      <c r="B44" s="96"/>
      <c r="C44" s="96" t="s">
        <v>865</v>
      </c>
      <c r="D44" s="96" t="s">
        <v>330</v>
      </c>
      <c r="E44" s="95">
        <v>458039.6</v>
      </c>
      <c r="F44" s="95">
        <v>0</v>
      </c>
      <c r="G44" s="94">
        <v>0</v>
      </c>
    </row>
    <row r="45" spans="1:7" ht="38.25" outlineLevel="3" x14ac:dyDescent="0.25">
      <c r="A45" s="101" t="s">
        <v>864</v>
      </c>
      <c r="B45" s="100"/>
      <c r="C45" s="100" t="s">
        <v>863</v>
      </c>
      <c r="D45" s="100"/>
      <c r="E45" s="99">
        <v>455341.5</v>
      </c>
      <c r="F45" s="99">
        <v>0</v>
      </c>
      <c r="G45" s="98">
        <v>0</v>
      </c>
    </row>
    <row r="46" spans="1:7" outlineLevel="4" x14ac:dyDescent="0.25">
      <c r="A46" s="97" t="s">
        <v>333</v>
      </c>
      <c r="B46" s="96"/>
      <c r="C46" s="96" t="s">
        <v>863</v>
      </c>
      <c r="D46" s="96" t="s">
        <v>330</v>
      </c>
      <c r="E46" s="95">
        <v>455341.5</v>
      </c>
      <c r="F46" s="95">
        <v>0</v>
      </c>
      <c r="G46" s="94">
        <v>0</v>
      </c>
    </row>
    <row r="47" spans="1:7" ht="38.25" outlineLevel="3" x14ac:dyDescent="0.25">
      <c r="A47" s="101" t="s">
        <v>997</v>
      </c>
      <c r="B47" s="100"/>
      <c r="C47" s="100" t="s">
        <v>996</v>
      </c>
      <c r="D47" s="100"/>
      <c r="E47" s="99">
        <v>2415332.7999999998</v>
      </c>
      <c r="F47" s="99">
        <v>0</v>
      </c>
      <c r="G47" s="98">
        <v>0</v>
      </c>
    </row>
    <row r="48" spans="1:7" ht="25.5" outlineLevel="4" x14ac:dyDescent="0.25">
      <c r="A48" s="97" t="s">
        <v>347</v>
      </c>
      <c r="B48" s="96"/>
      <c r="C48" s="96" t="s">
        <v>996</v>
      </c>
      <c r="D48" s="96" t="s">
        <v>344</v>
      </c>
      <c r="E48" s="95">
        <v>2415332.7999999998</v>
      </c>
      <c r="F48" s="95">
        <v>0</v>
      </c>
      <c r="G48" s="94">
        <v>0</v>
      </c>
    </row>
    <row r="49" spans="1:7" ht="38.25" outlineLevel="3" x14ac:dyDescent="0.25">
      <c r="A49" s="101" t="s">
        <v>995</v>
      </c>
      <c r="B49" s="100"/>
      <c r="C49" s="100" t="s">
        <v>994</v>
      </c>
      <c r="D49" s="100"/>
      <c r="E49" s="99">
        <v>1829084.04</v>
      </c>
      <c r="F49" s="99">
        <v>0</v>
      </c>
      <c r="G49" s="98">
        <v>0</v>
      </c>
    </row>
    <row r="50" spans="1:7" ht="25.5" outlineLevel="4" x14ac:dyDescent="0.25">
      <c r="A50" s="97" t="s">
        <v>347</v>
      </c>
      <c r="B50" s="96"/>
      <c r="C50" s="96" t="s">
        <v>994</v>
      </c>
      <c r="D50" s="96" t="s">
        <v>344</v>
      </c>
      <c r="E50" s="95">
        <v>1829084.04</v>
      </c>
      <c r="F50" s="95">
        <v>0</v>
      </c>
      <c r="G50" s="94">
        <v>0</v>
      </c>
    </row>
    <row r="51" spans="1:7" ht="38.25" outlineLevel="3" x14ac:dyDescent="0.25">
      <c r="A51" s="101" t="s">
        <v>993</v>
      </c>
      <c r="B51" s="100"/>
      <c r="C51" s="100" t="s">
        <v>992</v>
      </c>
      <c r="D51" s="100"/>
      <c r="E51" s="99">
        <v>2943550.84</v>
      </c>
      <c r="F51" s="99">
        <v>0</v>
      </c>
      <c r="G51" s="98">
        <v>0</v>
      </c>
    </row>
    <row r="52" spans="1:7" ht="25.5" outlineLevel="4" x14ac:dyDescent="0.25">
      <c r="A52" s="97" t="s">
        <v>347</v>
      </c>
      <c r="B52" s="96"/>
      <c r="C52" s="96" t="s">
        <v>992</v>
      </c>
      <c r="D52" s="96" t="s">
        <v>344</v>
      </c>
      <c r="E52" s="95">
        <v>2943550.84</v>
      </c>
      <c r="F52" s="95">
        <v>0</v>
      </c>
      <c r="G52" s="94">
        <v>0</v>
      </c>
    </row>
    <row r="53" spans="1:7" ht="25.5" outlineLevel="3" x14ac:dyDescent="0.25">
      <c r="A53" s="101" t="s">
        <v>991</v>
      </c>
      <c r="B53" s="100"/>
      <c r="C53" s="100" t="s">
        <v>990</v>
      </c>
      <c r="D53" s="100"/>
      <c r="E53" s="99">
        <v>4463286.03</v>
      </c>
      <c r="F53" s="99">
        <v>0</v>
      </c>
      <c r="G53" s="98">
        <v>0</v>
      </c>
    </row>
    <row r="54" spans="1:7" ht="25.5" outlineLevel="4" x14ac:dyDescent="0.25">
      <c r="A54" s="97" t="s">
        <v>347</v>
      </c>
      <c r="B54" s="96"/>
      <c r="C54" s="96" t="s">
        <v>990</v>
      </c>
      <c r="D54" s="96" t="s">
        <v>344</v>
      </c>
      <c r="E54" s="95">
        <v>4463286.03</v>
      </c>
      <c r="F54" s="95">
        <v>0</v>
      </c>
      <c r="G54" s="94">
        <v>0</v>
      </c>
    </row>
    <row r="55" spans="1:7" ht="38.25" outlineLevel="3" x14ac:dyDescent="0.25">
      <c r="A55" s="101" t="s">
        <v>862</v>
      </c>
      <c r="B55" s="100"/>
      <c r="C55" s="100" t="s">
        <v>861</v>
      </c>
      <c r="D55" s="100"/>
      <c r="E55" s="99">
        <v>165016</v>
      </c>
      <c r="F55" s="99">
        <v>0</v>
      </c>
      <c r="G55" s="98">
        <v>0</v>
      </c>
    </row>
    <row r="56" spans="1:7" outlineLevel="4" x14ac:dyDescent="0.25">
      <c r="A56" s="97" t="s">
        <v>333</v>
      </c>
      <c r="B56" s="96"/>
      <c r="C56" s="96" t="s">
        <v>861</v>
      </c>
      <c r="D56" s="96" t="s">
        <v>330</v>
      </c>
      <c r="E56" s="95">
        <v>165016</v>
      </c>
      <c r="F56" s="95">
        <v>0</v>
      </c>
      <c r="G56" s="94">
        <v>0</v>
      </c>
    </row>
    <row r="57" spans="1:7" ht="38.25" outlineLevel="3" x14ac:dyDescent="0.25">
      <c r="A57" s="101" t="s">
        <v>860</v>
      </c>
      <c r="B57" s="100"/>
      <c r="C57" s="100" t="s">
        <v>859</v>
      </c>
      <c r="D57" s="100"/>
      <c r="E57" s="99">
        <v>369089.2</v>
      </c>
      <c r="F57" s="99">
        <v>0</v>
      </c>
      <c r="G57" s="98">
        <v>0</v>
      </c>
    </row>
    <row r="58" spans="1:7" outlineLevel="4" x14ac:dyDescent="0.25">
      <c r="A58" s="97" t="s">
        <v>333</v>
      </c>
      <c r="B58" s="96"/>
      <c r="C58" s="96" t="s">
        <v>859</v>
      </c>
      <c r="D58" s="96" t="s">
        <v>330</v>
      </c>
      <c r="E58" s="95">
        <v>369089.2</v>
      </c>
      <c r="F58" s="95">
        <v>0</v>
      </c>
      <c r="G58" s="94">
        <v>0</v>
      </c>
    </row>
    <row r="59" spans="1:7" ht="38.25" outlineLevel="3" x14ac:dyDescent="0.25">
      <c r="A59" s="101" t="s">
        <v>858</v>
      </c>
      <c r="B59" s="100"/>
      <c r="C59" s="100" t="s">
        <v>857</v>
      </c>
      <c r="D59" s="100"/>
      <c r="E59" s="99">
        <v>364273.2</v>
      </c>
      <c r="F59" s="99">
        <v>0</v>
      </c>
      <c r="G59" s="98">
        <v>0</v>
      </c>
    </row>
    <row r="60" spans="1:7" outlineLevel="4" x14ac:dyDescent="0.25">
      <c r="A60" s="97" t="s">
        <v>333</v>
      </c>
      <c r="B60" s="96"/>
      <c r="C60" s="96" t="s">
        <v>857</v>
      </c>
      <c r="D60" s="96" t="s">
        <v>330</v>
      </c>
      <c r="E60" s="95">
        <v>364273.2</v>
      </c>
      <c r="F60" s="95">
        <v>0</v>
      </c>
      <c r="G60" s="94">
        <v>0</v>
      </c>
    </row>
    <row r="61" spans="1:7" outlineLevel="2" x14ac:dyDescent="0.25">
      <c r="A61" s="105" t="s">
        <v>989</v>
      </c>
      <c r="B61" s="104"/>
      <c r="C61" s="104" t="s">
        <v>988</v>
      </c>
      <c r="D61" s="104"/>
      <c r="E61" s="103">
        <v>17780729.899999999</v>
      </c>
      <c r="F61" s="103">
        <v>0</v>
      </c>
      <c r="G61" s="102">
        <v>0</v>
      </c>
    </row>
    <row r="62" spans="1:7" ht="38.25" outlineLevel="3" x14ac:dyDescent="0.25">
      <c r="A62" s="101" t="s">
        <v>285</v>
      </c>
      <c r="B62" s="100"/>
      <c r="C62" s="100" t="s">
        <v>987</v>
      </c>
      <c r="D62" s="100"/>
      <c r="E62" s="99">
        <v>10668437.939999999</v>
      </c>
      <c r="F62" s="99">
        <v>0</v>
      </c>
      <c r="G62" s="98">
        <v>0</v>
      </c>
    </row>
    <row r="63" spans="1:7" outlineLevel="4" x14ac:dyDescent="0.25">
      <c r="A63" s="97" t="s">
        <v>411</v>
      </c>
      <c r="B63" s="96"/>
      <c r="C63" s="96" t="s">
        <v>987</v>
      </c>
      <c r="D63" s="96" t="s">
        <v>408</v>
      </c>
      <c r="E63" s="95">
        <v>10668437.939999999</v>
      </c>
      <c r="F63" s="95">
        <v>0</v>
      </c>
      <c r="G63" s="94">
        <v>0</v>
      </c>
    </row>
    <row r="64" spans="1:7" ht="38.25" outlineLevel="3" x14ac:dyDescent="0.25">
      <c r="A64" s="101" t="s">
        <v>986</v>
      </c>
      <c r="B64" s="100"/>
      <c r="C64" s="100" t="s">
        <v>985</v>
      </c>
      <c r="D64" s="100"/>
      <c r="E64" s="99">
        <v>7112291.96</v>
      </c>
      <c r="F64" s="99">
        <v>0</v>
      </c>
      <c r="G64" s="98">
        <v>0</v>
      </c>
    </row>
    <row r="65" spans="1:7" outlineLevel="4" x14ac:dyDescent="0.25">
      <c r="A65" s="97" t="s">
        <v>411</v>
      </c>
      <c r="B65" s="96"/>
      <c r="C65" s="96" t="s">
        <v>985</v>
      </c>
      <c r="D65" s="96" t="s">
        <v>408</v>
      </c>
      <c r="E65" s="95">
        <v>7112291.96</v>
      </c>
      <c r="F65" s="95">
        <v>0</v>
      </c>
      <c r="G65" s="94">
        <v>0</v>
      </c>
    </row>
    <row r="66" spans="1:7" ht="30.75" thickBot="1" x14ac:dyDescent="0.3">
      <c r="A66" s="113" t="s">
        <v>452</v>
      </c>
      <c r="B66" s="112"/>
      <c r="C66" s="112" t="s">
        <v>451</v>
      </c>
      <c r="D66" s="112"/>
      <c r="E66" s="111">
        <v>29086889.170000002</v>
      </c>
      <c r="F66" s="111">
        <v>22839790.5</v>
      </c>
      <c r="G66" s="110">
        <v>22845310.079999998</v>
      </c>
    </row>
    <row r="67" spans="1:7" outlineLevel="1" x14ac:dyDescent="0.25">
      <c r="A67" s="109" t="s">
        <v>1069</v>
      </c>
      <c r="B67" s="108"/>
      <c r="C67" s="108" t="s">
        <v>1068</v>
      </c>
      <c r="D67" s="108"/>
      <c r="E67" s="107">
        <v>429365.35</v>
      </c>
      <c r="F67" s="107">
        <v>57381.67</v>
      </c>
      <c r="G67" s="106">
        <v>57381.67</v>
      </c>
    </row>
    <row r="68" spans="1:7" outlineLevel="2" x14ac:dyDescent="0.25">
      <c r="A68" s="105" t="s">
        <v>1067</v>
      </c>
      <c r="B68" s="104"/>
      <c r="C68" s="104" t="s">
        <v>1066</v>
      </c>
      <c r="D68" s="104"/>
      <c r="E68" s="103">
        <v>429365.35</v>
      </c>
      <c r="F68" s="103">
        <v>57381.67</v>
      </c>
      <c r="G68" s="102">
        <v>57381.67</v>
      </c>
    </row>
    <row r="69" spans="1:7" ht="25.5" outlineLevel="3" x14ac:dyDescent="0.25">
      <c r="A69" s="101" t="s">
        <v>1065</v>
      </c>
      <c r="B69" s="100"/>
      <c r="C69" s="100" t="s">
        <v>1064</v>
      </c>
      <c r="D69" s="100"/>
      <c r="E69" s="99">
        <v>57381.67</v>
      </c>
      <c r="F69" s="99">
        <v>57381.67</v>
      </c>
      <c r="G69" s="98">
        <v>57381.67</v>
      </c>
    </row>
    <row r="70" spans="1:7" outlineLevel="4" x14ac:dyDescent="0.25">
      <c r="A70" s="97" t="s">
        <v>411</v>
      </c>
      <c r="B70" s="96"/>
      <c r="C70" s="96" t="s">
        <v>1064</v>
      </c>
      <c r="D70" s="96" t="s">
        <v>408</v>
      </c>
      <c r="E70" s="95">
        <v>57381.67</v>
      </c>
      <c r="F70" s="95">
        <v>57381.67</v>
      </c>
      <c r="G70" s="94">
        <v>57381.67</v>
      </c>
    </row>
    <row r="71" spans="1:7" ht="25.5" outlineLevel="3" x14ac:dyDescent="0.25">
      <c r="A71" s="101" t="s">
        <v>1063</v>
      </c>
      <c r="B71" s="100"/>
      <c r="C71" s="100" t="s">
        <v>1062</v>
      </c>
      <c r="D71" s="100"/>
      <c r="E71" s="99">
        <v>371983.68</v>
      </c>
      <c r="F71" s="99">
        <v>0</v>
      </c>
      <c r="G71" s="98">
        <v>0</v>
      </c>
    </row>
    <row r="72" spans="1:7" outlineLevel="4" x14ac:dyDescent="0.25">
      <c r="A72" s="97" t="s">
        <v>411</v>
      </c>
      <c r="B72" s="96"/>
      <c r="C72" s="96" t="s">
        <v>1062</v>
      </c>
      <c r="D72" s="96" t="s">
        <v>408</v>
      </c>
      <c r="E72" s="95">
        <v>287446.68</v>
      </c>
      <c r="F72" s="95">
        <v>0</v>
      </c>
      <c r="G72" s="94">
        <v>0</v>
      </c>
    </row>
    <row r="73" spans="1:7" outlineLevel="4" x14ac:dyDescent="0.25">
      <c r="A73" s="97" t="s">
        <v>333</v>
      </c>
      <c r="B73" s="96"/>
      <c r="C73" s="96" t="s">
        <v>1062</v>
      </c>
      <c r="D73" s="96" t="s">
        <v>330</v>
      </c>
      <c r="E73" s="95">
        <v>84537</v>
      </c>
      <c r="F73" s="95">
        <v>0</v>
      </c>
      <c r="G73" s="94">
        <v>0</v>
      </c>
    </row>
    <row r="74" spans="1:7" outlineLevel="1" x14ac:dyDescent="0.25">
      <c r="A74" s="109" t="s">
        <v>450</v>
      </c>
      <c r="B74" s="108"/>
      <c r="C74" s="108" t="s">
        <v>449</v>
      </c>
      <c r="D74" s="108"/>
      <c r="E74" s="107">
        <v>21702382.539999999</v>
      </c>
      <c r="F74" s="107">
        <v>16140982.939999999</v>
      </c>
      <c r="G74" s="106">
        <v>16140982.939999999</v>
      </c>
    </row>
    <row r="75" spans="1:7" outlineLevel="2" x14ac:dyDescent="0.25">
      <c r="A75" s="105" t="s">
        <v>448</v>
      </c>
      <c r="B75" s="104"/>
      <c r="C75" s="104" t="s">
        <v>447</v>
      </c>
      <c r="D75" s="104"/>
      <c r="E75" s="103">
        <v>21702382.539999999</v>
      </c>
      <c r="F75" s="103">
        <v>16140982.939999999</v>
      </c>
      <c r="G75" s="102">
        <v>16140982.939999999</v>
      </c>
    </row>
    <row r="76" spans="1:7" ht="25.5" outlineLevel="3" x14ac:dyDescent="0.25">
      <c r="A76" s="101" t="s">
        <v>1128</v>
      </c>
      <c r="B76" s="100"/>
      <c r="C76" s="100" t="s">
        <v>1127</v>
      </c>
      <c r="D76" s="100"/>
      <c r="E76" s="99">
        <v>120000</v>
      </c>
      <c r="F76" s="99">
        <v>120000</v>
      </c>
      <c r="G76" s="98">
        <v>120000</v>
      </c>
    </row>
    <row r="77" spans="1:7" ht="25.5" outlineLevel="4" x14ac:dyDescent="0.25">
      <c r="A77" s="97" t="s">
        <v>347</v>
      </c>
      <c r="B77" s="96"/>
      <c r="C77" s="96" t="s">
        <v>1127</v>
      </c>
      <c r="D77" s="96" t="s">
        <v>344</v>
      </c>
      <c r="E77" s="95">
        <v>120000</v>
      </c>
      <c r="F77" s="95">
        <v>120000</v>
      </c>
      <c r="G77" s="94">
        <v>120000</v>
      </c>
    </row>
    <row r="78" spans="1:7" ht="25.5" outlineLevel="3" x14ac:dyDescent="0.25">
      <c r="A78" s="101" t="s">
        <v>446</v>
      </c>
      <c r="B78" s="100"/>
      <c r="C78" s="100" t="s">
        <v>445</v>
      </c>
      <c r="D78" s="100"/>
      <c r="E78" s="99">
        <v>4632889.5999999996</v>
      </c>
      <c r="F78" s="99">
        <v>4632889.5999999996</v>
      </c>
      <c r="G78" s="98">
        <v>4632889.5999999996</v>
      </c>
    </row>
    <row r="79" spans="1:7" ht="25.5" outlineLevel="4" x14ac:dyDescent="0.25">
      <c r="A79" s="97" t="s">
        <v>347</v>
      </c>
      <c r="B79" s="96"/>
      <c r="C79" s="96" t="s">
        <v>445</v>
      </c>
      <c r="D79" s="96" t="s">
        <v>344</v>
      </c>
      <c r="E79" s="95">
        <v>4632889.5999999996</v>
      </c>
      <c r="F79" s="95">
        <v>4632889.5999999996</v>
      </c>
      <c r="G79" s="94">
        <v>4632889.5999999996</v>
      </c>
    </row>
    <row r="80" spans="1:7" ht="51" outlineLevel="3" x14ac:dyDescent="0.25">
      <c r="A80" s="101" t="s">
        <v>606</v>
      </c>
      <c r="B80" s="100"/>
      <c r="C80" s="100" t="s">
        <v>605</v>
      </c>
      <c r="D80" s="100"/>
      <c r="E80" s="99">
        <v>2811044.7</v>
      </c>
      <c r="F80" s="99">
        <v>2811044.7</v>
      </c>
      <c r="G80" s="98">
        <v>2811044.7</v>
      </c>
    </row>
    <row r="81" spans="1:7" ht="25.5" outlineLevel="4" x14ac:dyDescent="0.25">
      <c r="A81" s="97" t="s">
        <v>347</v>
      </c>
      <c r="B81" s="96"/>
      <c r="C81" s="96" t="s">
        <v>605</v>
      </c>
      <c r="D81" s="96" t="s">
        <v>344</v>
      </c>
      <c r="E81" s="95">
        <v>2811044.7</v>
      </c>
      <c r="F81" s="95">
        <v>2811044.7</v>
      </c>
      <c r="G81" s="94">
        <v>2811044.7</v>
      </c>
    </row>
    <row r="82" spans="1:7" ht="38.25" outlineLevel="3" x14ac:dyDescent="0.25">
      <c r="A82" s="101" t="s">
        <v>774</v>
      </c>
      <c r="B82" s="100"/>
      <c r="C82" s="100" t="s">
        <v>773</v>
      </c>
      <c r="D82" s="100"/>
      <c r="E82" s="99">
        <v>1892053.92</v>
      </c>
      <c r="F82" s="99">
        <v>1892053.92</v>
      </c>
      <c r="G82" s="98">
        <v>1892053.92</v>
      </c>
    </row>
    <row r="83" spans="1:7" ht="25.5" outlineLevel="4" x14ac:dyDescent="0.25">
      <c r="A83" s="97" t="s">
        <v>347</v>
      </c>
      <c r="B83" s="96"/>
      <c r="C83" s="96" t="s">
        <v>773</v>
      </c>
      <c r="D83" s="96" t="s">
        <v>344</v>
      </c>
      <c r="E83" s="95">
        <v>1892053.92</v>
      </c>
      <c r="F83" s="95">
        <v>1892053.92</v>
      </c>
      <c r="G83" s="94">
        <v>1892053.92</v>
      </c>
    </row>
    <row r="84" spans="1:7" ht="25.5" outlineLevel="3" x14ac:dyDescent="0.25">
      <c r="A84" s="101" t="s">
        <v>1061</v>
      </c>
      <c r="B84" s="100"/>
      <c r="C84" s="100" t="s">
        <v>1060</v>
      </c>
      <c r="D84" s="100"/>
      <c r="E84" s="99">
        <v>12246394.32</v>
      </c>
      <c r="F84" s="99">
        <v>6684994.7199999997</v>
      </c>
      <c r="G84" s="98">
        <v>6684994.7199999997</v>
      </c>
    </row>
    <row r="85" spans="1:7" ht="25.5" outlineLevel="4" x14ac:dyDescent="0.25">
      <c r="A85" s="97" t="s">
        <v>347</v>
      </c>
      <c r="B85" s="96"/>
      <c r="C85" s="96" t="s">
        <v>1060</v>
      </c>
      <c r="D85" s="96" t="s">
        <v>344</v>
      </c>
      <c r="E85" s="95">
        <v>12246394.32</v>
      </c>
      <c r="F85" s="95">
        <v>6684994.7199999997</v>
      </c>
      <c r="G85" s="94">
        <v>6684994.7199999997</v>
      </c>
    </row>
    <row r="86" spans="1:7" ht="25.5" outlineLevel="1" x14ac:dyDescent="0.25">
      <c r="A86" s="109" t="s">
        <v>1059</v>
      </c>
      <c r="B86" s="108"/>
      <c r="C86" s="108" t="s">
        <v>1058</v>
      </c>
      <c r="D86" s="108"/>
      <c r="E86" s="107">
        <v>6955141.2800000003</v>
      </c>
      <c r="F86" s="107">
        <v>6641425.8899999997</v>
      </c>
      <c r="G86" s="106">
        <v>6646945.4699999997</v>
      </c>
    </row>
    <row r="87" spans="1:7" ht="25.5" outlineLevel="2" x14ac:dyDescent="0.25">
      <c r="A87" s="105" t="s">
        <v>1057</v>
      </c>
      <c r="B87" s="104"/>
      <c r="C87" s="104" t="s">
        <v>1056</v>
      </c>
      <c r="D87" s="104"/>
      <c r="E87" s="103">
        <v>6955141.2800000003</v>
      </c>
      <c r="F87" s="103">
        <v>6641425.8899999997</v>
      </c>
      <c r="G87" s="102">
        <v>6646945.4699999997</v>
      </c>
    </row>
    <row r="88" spans="1:7" ht="25.5" outlineLevel="3" x14ac:dyDescent="0.25">
      <c r="A88" s="101" t="s">
        <v>366</v>
      </c>
      <c r="B88" s="100"/>
      <c r="C88" s="100" t="s">
        <v>1055</v>
      </c>
      <c r="D88" s="100"/>
      <c r="E88" s="99">
        <v>231000</v>
      </c>
      <c r="F88" s="99">
        <v>0</v>
      </c>
      <c r="G88" s="98">
        <v>0</v>
      </c>
    </row>
    <row r="89" spans="1:7" ht="38.25" outlineLevel="4" x14ac:dyDescent="0.25">
      <c r="A89" s="97" t="s">
        <v>506</v>
      </c>
      <c r="B89" s="96"/>
      <c r="C89" s="96" t="s">
        <v>1055</v>
      </c>
      <c r="D89" s="96" t="s">
        <v>505</v>
      </c>
      <c r="E89" s="95">
        <v>231000</v>
      </c>
      <c r="F89" s="95">
        <v>0</v>
      </c>
      <c r="G89" s="94">
        <v>0</v>
      </c>
    </row>
    <row r="90" spans="1:7" outlineLevel="3" x14ac:dyDescent="0.25">
      <c r="A90" s="101" t="s">
        <v>1054</v>
      </c>
      <c r="B90" s="100"/>
      <c r="C90" s="100" t="s">
        <v>1053</v>
      </c>
      <c r="D90" s="100"/>
      <c r="E90" s="99">
        <v>6702245.2800000003</v>
      </c>
      <c r="F90" s="99">
        <v>6619517.8899999997</v>
      </c>
      <c r="G90" s="98">
        <v>6625138.4699999997</v>
      </c>
    </row>
    <row r="91" spans="1:7" ht="38.25" outlineLevel="4" x14ac:dyDescent="0.25">
      <c r="A91" s="97" t="s">
        <v>506</v>
      </c>
      <c r="B91" s="96"/>
      <c r="C91" s="96" t="s">
        <v>1053</v>
      </c>
      <c r="D91" s="96" t="s">
        <v>505</v>
      </c>
      <c r="E91" s="95">
        <v>6276164.1600000001</v>
      </c>
      <c r="F91" s="95">
        <v>6276164.1600000001</v>
      </c>
      <c r="G91" s="94">
        <v>6276164.1600000001</v>
      </c>
    </row>
    <row r="92" spans="1:7" outlineLevel="4" x14ac:dyDescent="0.25">
      <c r="A92" s="97" t="s">
        <v>411</v>
      </c>
      <c r="B92" s="96"/>
      <c r="C92" s="96" t="s">
        <v>1053</v>
      </c>
      <c r="D92" s="96" t="s">
        <v>408</v>
      </c>
      <c r="E92" s="95">
        <v>425602.12</v>
      </c>
      <c r="F92" s="95">
        <v>342874.73</v>
      </c>
      <c r="G92" s="94">
        <v>348495.31</v>
      </c>
    </row>
    <row r="93" spans="1:7" outlineLevel="4" x14ac:dyDescent="0.25">
      <c r="A93" s="97" t="s">
        <v>333</v>
      </c>
      <c r="B93" s="96"/>
      <c r="C93" s="96" t="s">
        <v>1053</v>
      </c>
      <c r="D93" s="96" t="s">
        <v>330</v>
      </c>
      <c r="E93" s="95">
        <v>479</v>
      </c>
      <c r="F93" s="95">
        <v>479</v>
      </c>
      <c r="G93" s="94">
        <v>479</v>
      </c>
    </row>
    <row r="94" spans="1:7" ht="51" outlineLevel="3" x14ac:dyDescent="0.25">
      <c r="A94" s="101" t="s">
        <v>1052</v>
      </c>
      <c r="B94" s="100"/>
      <c r="C94" s="100" t="s">
        <v>1051</v>
      </c>
      <c r="D94" s="100"/>
      <c r="E94" s="99">
        <v>21896</v>
      </c>
      <c r="F94" s="99">
        <v>21908</v>
      </c>
      <c r="G94" s="98">
        <v>21807</v>
      </c>
    </row>
    <row r="95" spans="1:7" ht="38.25" outlineLevel="4" x14ac:dyDescent="0.25">
      <c r="A95" s="97" t="s">
        <v>506</v>
      </c>
      <c r="B95" s="96"/>
      <c r="C95" s="96" t="s">
        <v>1051</v>
      </c>
      <c r="D95" s="96" t="s">
        <v>505</v>
      </c>
      <c r="E95" s="95">
        <v>21896</v>
      </c>
      <c r="F95" s="95">
        <v>21908</v>
      </c>
      <c r="G95" s="94">
        <v>21807</v>
      </c>
    </row>
    <row r="96" spans="1:7" ht="30.75" thickBot="1" x14ac:dyDescent="0.3">
      <c r="A96" s="113" t="s">
        <v>444</v>
      </c>
      <c r="B96" s="112"/>
      <c r="C96" s="112" t="s">
        <v>443</v>
      </c>
      <c r="D96" s="112"/>
      <c r="E96" s="111">
        <v>17620993.649999999</v>
      </c>
      <c r="F96" s="111">
        <v>13327421.939999999</v>
      </c>
      <c r="G96" s="110">
        <v>13265683.380000001</v>
      </c>
    </row>
    <row r="97" spans="1:7" outlineLevel="2" x14ac:dyDescent="0.25">
      <c r="A97" s="105" t="s">
        <v>518</v>
      </c>
      <c r="B97" s="104"/>
      <c r="C97" s="104" t="s">
        <v>517</v>
      </c>
      <c r="D97" s="104"/>
      <c r="E97" s="103">
        <v>656910</v>
      </c>
      <c r="F97" s="103">
        <v>0</v>
      </c>
      <c r="G97" s="102">
        <v>0</v>
      </c>
    </row>
    <row r="98" spans="1:7" ht="25.5" outlineLevel="3" x14ac:dyDescent="0.25">
      <c r="A98" s="101" t="s">
        <v>516</v>
      </c>
      <c r="B98" s="100"/>
      <c r="C98" s="100" t="s">
        <v>515</v>
      </c>
      <c r="D98" s="100"/>
      <c r="E98" s="99">
        <v>656910</v>
      </c>
      <c r="F98" s="99">
        <v>0</v>
      </c>
      <c r="G98" s="98">
        <v>0</v>
      </c>
    </row>
    <row r="99" spans="1:7" outlineLevel="4" x14ac:dyDescent="0.25">
      <c r="A99" s="97" t="s">
        <v>431</v>
      </c>
      <c r="B99" s="96"/>
      <c r="C99" s="96" t="s">
        <v>515</v>
      </c>
      <c r="D99" s="96" t="s">
        <v>429</v>
      </c>
      <c r="E99" s="95">
        <v>656910</v>
      </c>
      <c r="F99" s="95">
        <v>0</v>
      </c>
      <c r="G99" s="94">
        <v>0</v>
      </c>
    </row>
    <row r="100" spans="1:7" ht="25.5" outlineLevel="2" x14ac:dyDescent="0.25">
      <c r="A100" s="105" t="s">
        <v>495</v>
      </c>
      <c r="B100" s="104"/>
      <c r="C100" s="104" t="s">
        <v>494</v>
      </c>
      <c r="D100" s="104"/>
      <c r="E100" s="103">
        <v>2391617.87</v>
      </c>
      <c r="F100" s="103">
        <v>457500</v>
      </c>
      <c r="G100" s="102">
        <v>457500</v>
      </c>
    </row>
    <row r="101" spans="1:7" ht="63.75" outlineLevel="3" x14ac:dyDescent="0.25">
      <c r="A101" s="101" t="s">
        <v>493</v>
      </c>
      <c r="B101" s="100"/>
      <c r="C101" s="100" t="s">
        <v>492</v>
      </c>
      <c r="D101" s="100"/>
      <c r="E101" s="99">
        <v>305000</v>
      </c>
      <c r="F101" s="99">
        <v>457500</v>
      </c>
      <c r="G101" s="98">
        <v>457500</v>
      </c>
    </row>
    <row r="102" spans="1:7" outlineLevel="4" x14ac:dyDescent="0.25">
      <c r="A102" s="97" t="s">
        <v>431</v>
      </c>
      <c r="B102" s="96"/>
      <c r="C102" s="96" t="s">
        <v>492</v>
      </c>
      <c r="D102" s="96" t="s">
        <v>429</v>
      </c>
      <c r="E102" s="95">
        <v>305000</v>
      </c>
      <c r="F102" s="95">
        <v>457500</v>
      </c>
      <c r="G102" s="94">
        <v>457500</v>
      </c>
    </row>
    <row r="103" spans="1:7" ht="76.5" outlineLevel="3" x14ac:dyDescent="0.25">
      <c r="A103" s="101" t="s">
        <v>302</v>
      </c>
      <c r="B103" s="100"/>
      <c r="C103" s="100" t="s">
        <v>491</v>
      </c>
      <c r="D103" s="100"/>
      <c r="E103" s="99">
        <v>910100</v>
      </c>
      <c r="F103" s="99">
        <v>0</v>
      </c>
      <c r="G103" s="98">
        <v>0</v>
      </c>
    </row>
    <row r="104" spans="1:7" outlineLevel="4" x14ac:dyDescent="0.25">
      <c r="A104" s="97" t="s">
        <v>431</v>
      </c>
      <c r="B104" s="96"/>
      <c r="C104" s="96" t="s">
        <v>491</v>
      </c>
      <c r="D104" s="96" t="s">
        <v>429</v>
      </c>
      <c r="E104" s="95">
        <v>910100</v>
      </c>
      <c r="F104" s="95">
        <v>0</v>
      </c>
      <c r="G104" s="94">
        <v>0</v>
      </c>
    </row>
    <row r="105" spans="1:7" ht="25.5" outlineLevel="3" x14ac:dyDescent="0.25">
      <c r="A105" s="101" t="s">
        <v>490</v>
      </c>
      <c r="B105" s="100"/>
      <c r="C105" s="100" t="s">
        <v>489</v>
      </c>
      <c r="D105" s="100"/>
      <c r="E105" s="99">
        <v>1176517.8700000001</v>
      </c>
      <c r="F105" s="99">
        <v>0</v>
      </c>
      <c r="G105" s="98">
        <v>0</v>
      </c>
    </row>
    <row r="106" spans="1:7" outlineLevel="4" x14ac:dyDescent="0.25">
      <c r="A106" s="97" t="s">
        <v>431</v>
      </c>
      <c r="B106" s="96"/>
      <c r="C106" s="96" t="s">
        <v>489</v>
      </c>
      <c r="D106" s="96" t="s">
        <v>429</v>
      </c>
      <c r="E106" s="95">
        <v>1176517.8700000001</v>
      </c>
      <c r="F106" s="95">
        <v>0</v>
      </c>
      <c r="G106" s="94">
        <v>0</v>
      </c>
    </row>
    <row r="107" spans="1:7" ht="25.5" outlineLevel="2" x14ac:dyDescent="0.25">
      <c r="A107" s="105" t="s">
        <v>442</v>
      </c>
      <c r="B107" s="104"/>
      <c r="C107" s="104" t="s">
        <v>441</v>
      </c>
      <c r="D107" s="104"/>
      <c r="E107" s="103">
        <v>14572465.779999999</v>
      </c>
      <c r="F107" s="103">
        <v>12869921.939999999</v>
      </c>
      <c r="G107" s="102">
        <v>12808183.380000001</v>
      </c>
    </row>
    <row r="108" spans="1:7" ht="38.25" outlineLevel="3" x14ac:dyDescent="0.25">
      <c r="A108" s="101" t="s">
        <v>830</v>
      </c>
      <c r="B108" s="100"/>
      <c r="C108" s="100" t="s">
        <v>829</v>
      </c>
      <c r="D108" s="100"/>
      <c r="E108" s="99">
        <v>1024700</v>
      </c>
      <c r="F108" s="99">
        <v>1132600</v>
      </c>
      <c r="G108" s="98">
        <v>1250900</v>
      </c>
    </row>
    <row r="109" spans="1:7" ht="25.5" outlineLevel="4" x14ac:dyDescent="0.25">
      <c r="A109" s="97" t="s">
        <v>347</v>
      </c>
      <c r="B109" s="96"/>
      <c r="C109" s="96" t="s">
        <v>829</v>
      </c>
      <c r="D109" s="96" t="s">
        <v>344</v>
      </c>
      <c r="E109" s="95">
        <v>1024700</v>
      </c>
      <c r="F109" s="95">
        <v>1132600</v>
      </c>
      <c r="G109" s="94">
        <v>1250900</v>
      </c>
    </row>
    <row r="110" spans="1:7" ht="89.25" outlineLevel="3" x14ac:dyDescent="0.25">
      <c r="A110" s="101" t="s">
        <v>514</v>
      </c>
      <c r="B110" s="100"/>
      <c r="C110" s="100" t="s">
        <v>513</v>
      </c>
      <c r="D110" s="100"/>
      <c r="E110" s="99">
        <v>2419300</v>
      </c>
      <c r="F110" s="99">
        <v>2419300</v>
      </c>
      <c r="G110" s="98">
        <v>2419300</v>
      </c>
    </row>
    <row r="111" spans="1:7" outlineLevel="4" x14ac:dyDescent="0.25">
      <c r="A111" s="97" t="s">
        <v>411</v>
      </c>
      <c r="B111" s="96"/>
      <c r="C111" s="96" t="s">
        <v>513</v>
      </c>
      <c r="D111" s="96" t="s">
        <v>408</v>
      </c>
      <c r="E111" s="95">
        <v>19200.79</v>
      </c>
      <c r="F111" s="95">
        <v>19200.79</v>
      </c>
      <c r="G111" s="94">
        <v>19200.79</v>
      </c>
    </row>
    <row r="112" spans="1:7" outlineLevel="4" x14ac:dyDescent="0.25">
      <c r="A112" s="97" t="s">
        <v>431</v>
      </c>
      <c r="B112" s="96"/>
      <c r="C112" s="96" t="s">
        <v>513</v>
      </c>
      <c r="D112" s="96" t="s">
        <v>429</v>
      </c>
      <c r="E112" s="95">
        <v>2400099.21</v>
      </c>
      <c r="F112" s="95">
        <v>2400099.21</v>
      </c>
      <c r="G112" s="94">
        <v>2400099.21</v>
      </c>
    </row>
    <row r="113" spans="1:7" ht="25.5" outlineLevel="3" x14ac:dyDescent="0.25">
      <c r="A113" s="101" t="s">
        <v>243</v>
      </c>
      <c r="B113" s="100"/>
      <c r="C113" s="100" t="s">
        <v>512</v>
      </c>
      <c r="D113" s="100"/>
      <c r="E113" s="99">
        <v>3045000</v>
      </c>
      <c r="F113" s="99">
        <v>3045000</v>
      </c>
      <c r="G113" s="98">
        <v>3045000</v>
      </c>
    </row>
    <row r="114" spans="1:7" outlineLevel="4" x14ac:dyDescent="0.25">
      <c r="A114" s="97" t="s">
        <v>411</v>
      </c>
      <c r="B114" s="96"/>
      <c r="C114" s="96" t="s">
        <v>512</v>
      </c>
      <c r="D114" s="96" t="s">
        <v>408</v>
      </c>
      <c r="E114" s="95">
        <v>45000</v>
      </c>
      <c r="F114" s="95">
        <v>45000</v>
      </c>
      <c r="G114" s="94">
        <v>45000</v>
      </c>
    </row>
    <row r="115" spans="1:7" outlineLevel="4" x14ac:dyDescent="0.25">
      <c r="A115" s="97" t="s">
        <v>431</v>
      </c>
      <c r="B115" s="96"/>
      <c r="C115" s="96" t="s">
        <v>512</v>
      </c>
      <c r="D115" s="96" t="s">
        <v>429</v>
      </c>
      <c r="E115" s="95">
        <v>3000000</v>
      </c>
      <c r="F115" s="95">
        <v>3000000</v>
      </c>
      <c r="G115" s="94">
        <v>3000000</v>
      </c>
    </row>
    <row r="116" spans="1:7" ht="38.25" outlineLevel="3" x14ac:dyDescent="0.25">
      <c r="A116" s="101" t="s">
        <v>440</v>
      </c>
      <c r="B116" s="100"/>
      <c r="C116" s="100" t="s">
        <v>439</v>
      </c>
      <c r="D116" s="100"/>
      <c r="E116" s="99">
        <v>129500</v>
      </c>
      <c r="F116" s="99">
        <v>129500</v>
      </c>
      <c r="G116" s="98">
        <v>129500</v>
      </c>
    </row>
    <row r="117" spans="1:7" outlineLevel="4" x14ac:dyDescent="0.25">
      <c r="A117" s="97" t="s">
        <v>431</v>
      </c>
      <c r="B117" s="96"/>
      <c r="C117" s="96" t="s">
        <v>439</v>
      </c>
      <c r="D117" s="96" t="s">
        <v>429</v>
      </c>
      <c r="E117" s="95">
        <v>129500</v>
      </c>
      <c r="F117" s="95">
        <v>129500</v>
      </c>
      <c r="G117" s="94">
        <v>129500</v>
      </c>
    </row>
    <row r="118" spans="1:7" ht="25.5" outlineLevel="3" x14ac:dyDescent="0.25">
      <c r="A118" s="101" t="s">
        <v>438</v>
      </c>
      <c r="B118" s="100"/>
      <c r="C118" s="100" t="s">
        <v>437</v>
      </c>
      <c r="D118" s="100"/>
      <c r="E118" s="99">
        <v>2517469.6</v>
      </c>
      <c r="F118" s="99">
        <v>1064000</v>
      </c>
      <c r="G118" s="98">
        <v>1064000</v>
      </c>
    </row>
    <row r="119" spans="1:7" outlineLevel="4" x14ac:dyDescent="0.25">
      <c r="A119" s="97" t="s">
        <v>431</v>
      </c>
      <c r="B119" s="96"/>
      <c r="C119" s="96" t="s">
        <v>437</v>
      </c>
      <c r="D119" s="96" t="s">
        <v>429</v>
      </c>
      <c r="E119" s="95">
        <v>2517469.6</v>
      </c>
      <c r="F119" s="95">
        <v>1064000</v>
      </c>
      <c r="G119" s="94">
        <v>1064000</v>
      </c>
    </row>
    <row r="120" spans="1:7" ht="63.75" outlineLevel="3" x14ac:dyDescent="0.25">
      <c r="A120" s="101" t="s">
        <v>436</v>
      </c>
      <c r="B120" s="100"/>
      <c r="C120" s="100" t="s">
        <v>435</v>
      </c>
      <c r="D120" s="100"/>
      <c r="E120" s="99">
        <v>2544922.1800000002</v>
      </c>
      <c r="F120" s="99">
        <v>2544922.1800000002</v>
      </c>
      <c r="G120" s="98">
        <v>2544922.1800000002</v>
      </c>
    </row>
    <row r="121" spans="1:7" outlineLevel="4" x14ac:dyDescent="0.25">
      <c r="A121" s="97" t="s">
        <v>431</v>
      </c>
      <c r="B121" s="96"/>
      <c r="C121" s="96" t="s">
        <v>435</v>
      </c>
      <c r="D121" s="96" t="s">
        <v>429</v>
      </c>
      <c r="E121" s="95">
        <v>2544922.1800000002</v>
      </c>
      <c r="F121" s="95">
        <v>2544922.1800000002</v>
      </c>
      <c r="G121" s="94">
        <v>2544922.1800000002</v>
      </c>
    </row>
    <row r="122" spans="1:7" outlineLevel="3" x14ac:dyDescent="0.25">
      <c r="A122" s="101" t="s">
        <v>434</v>
      </c>
      <c r="B122" s="100"/>
      <c r="C122" s="100" t="s">
        <v>433</v>
      </c>
      <c r="D122" s="100"/>
      <c r="E122" s="99">
        <v>1035000</v>
      </c>
      <c r="F122" s="99">
        <v>1035000</v>
      </c>
      <c r="G122" s="98">
        <v>1035000</v>
      </c>
    </row>
    <row r="123" spans="1:7" outlineLevel="4" x14ac:dyDescent="0.25">
      <c r="A123" s="97" t="s">
        <v>431</v>
      </c>
      <c r="B123" s="96"/>
      <c r="C123" s="96" t="s">
        <v>433</v>
      </c>
      <c r="D123" s="96" t="s">
        <v>429</v>
      </c>
      <c r="E123" s="95">
        <v>1035000</v>
      </c>
      <c r="F123" s="95">
        <v>1035000</v>
      </c>
      <c r="G123" s="94">
        <v>1035000</v>
      </c>
    </row>
    <row r="124" spans="1:7" ht="51" outlineLevel="3" x14ac:dyDescent="0.25">
      <c r="A124" s="101" t="s">
        <v>432</v>
      </c>
      <c r="B124" s="100"/>
      <c r="C124" s="100" t="s">
        <v>430</v>
      </c>
      <c r="D124" s="100"/>
      <c r="E124" s="99">
        <v>200000</v>
      </c>
      <c r="F124" s="99">
        <v>0</v>
      </c>
      <c r="G124" s="98">
        <v>0</v>
      </c>
    </row>
    <row r="125" spans="1:7" outlineLevel="4" x14ac:dyDescent="0.25">
      <c r="A125" s="97" t="s">
        <v>431</v>
      </c>
      <c r="B125" s="96"/>
      <c r="C125" s="96" t="s">
        <v>430</v>
      </c>
      <c r="D125" s="96" t="s">
        <v>429</v>
      </c>
      <c r="E125" s="95">
        <v>200000</v>
      </c>
      <c r="F125" s="95">
        <v>0</v>
      </c>
      <c r="G125" s="94">
        <v>0</v>
      </c>
    </row>
    <row r="126" spans="1:7" ht="38.25" outlineLevel="3" x14ac:dyDescent="0.25">
      <c r="A126" s="101" t="s">
        <v>828</v>
      </c>
      <c r="B126" s="100"/>
      <c r="C126" s="100" t="s">
        <v>827</v>
      </c>
      <c r="D126" s="100"/>
      <c r="E126" s="99">
        <v>1656574</v>
      </c>
      <c r="F126" s="99">
        <v>1499599.76</v>
      </c>
      <c r="G126" s="98">
        <v>1319561.2</v>
      </c>
    </row>
    <row r="127" spans="1:7" ht="25.5" outlineLevel="4" x14ac:dyDescent="0.25">
      <c r="A127" s="97" t="s">
        <v>347</v>
      </c>
      <c r="B127" s="96"/>
      <c r="C127" s="96" t="s">
        <v>827</v>
      </c>
      <c r="D127" s="96" t="s">
        <v>344</v>
      </c>
      <c r="E127" s="95">
        <v>1656574</v>
      </c>
      <c r="F127" s="95">
        <v>1499599.76</v>
      </c>
      <c r="G127" s="94">
        <v>1319561.2</v>
      </c>
    </row>
    <row r="128" spans="1:7" ht="30.75" thickBot="1" x14ac:dyDescent="0.3">
      <c r="A128" s="113" t="s">
        <v>404</v>
      </c>
      <c r="B128" s="112"/>
      <c r="C128" s="112" t="s">
        <v>403</v>
      </c>
      <c r="D128" s="112"/>
      <c r="E128" s="111">
        <v>99734012.920000002</v>
      </c>
      <c r="F128" s="111">
        <v>69552697.280000001</v>
      </c>
      <c r="G128" s="110">
        <v>69562403.709999993</v>
      </c>
    </row>
    <row r="129" spans="1:7" outlineLevel="1" x14ac:dyDescent="0.25">
      <c r="A129" s="109" t="s">
        <v>402</v>
      </c>
      <c r="B129" s="108"/>
      <c r="C129" s="108" t="s">
        <v>401</v>
      </c>
      <c r="D129" s="108"/>
      <c r="E129" s="107">
        <v>13610070.49</v>
      </c>
      <c r="F129" s="107">
        <v>10317224.029999999</v>
      </c>
      <c r="G129" s="106">
        <v>10317224.029999999</v>
      </c>
    </row>
    <row r="130" spans="1:7" ht="25.5" outlineLevel="2" x14ac:dyDescent="0.25">
      <c r="A130" s="105" t="s">
        <v>400</v>
      </c>
      <c r="B130" s="104"/>
      <c r="C130" s="104" t="s">
        <v>399</v>
      </c>
      <c r="D130" s="104"/>
      <c r="E130" s="103">
        <v>13610070.49</v>
      </c>
      <c r="F130" s="103">
        <v>10317224.029999999</v>
      </c>
      <c r="G130" s="102">
        <v>10317224.029999999</v>
      </c>
    </row>
    <row r="131" spans="1:7" ht="25.5" outlineLevel="3" x14ac:dyDescent="0.25">
      <c r="A131" s="101" t="s">
        <v>398</v>
      </c>
      <c r="B131" s="100"/>
      <c r="C131" s="100" t="s">
        <v>397</v>
      </c>
      <c r="D131" s="100"/>
      <c r="E131" s="99">
        <v>13610070.49</v>
      </c>
      <c r="F131" s="99">
        <v>10317224.029999999</v>
      </c>
      <c r="G131" s="98">
        <v>10317224.029999999</v>
      </c>
    </row>
    <row r="132" spans="1:7" outlineLevel="4" x14ac:dyDescent="0.25">
      <c r="A132" s="97" t="s">
        <v>411</v>
      </c>
      <c r="B132" s="96"/>
      <c r="C132" s="96" t="s">
        <v>397</v>
      </c>
      <c r="D132" s="96" t="s">
        <v>408</v>
      </c>
      <c r="E132" s="95">
        <v>2406021.79</v>
      </c>
      <c r="F132" s="95">
        <v>796200</v>
      </c>
      <c r="G132" s="94">
        <v>796200</v>
      </c>
    </row>
    <row r="133" spans="1:7" ht="25.5" outlineLevel="4" x14ac:dyDescent="0.25">
      <c r="A133" s="97" t="s">
        <v>347</v>
      </c>
      <c r="B133" s="96"/>
      <c r="C133" s="96" t="s">
        <v>397</v>
      </c>
      <c r="D133" s="96" t="s">
        <v>344</v>
      </c>
      <c r="E133" s="95">
        <v>11204048.699999999</v>
      </c>
      <c r="F133" s="95">
        <v>9521024.0299999993</v>
      </c>
      <c r="G133" s="94">
        <v>9521024.0299999993</v>
      </c>
    </row>
    <row r="134" spans="1:7" ht="25.5" outlineLevel="1" x14ac:dyDescent="0.25">
      <c r="A134" s="109" t="s">
        <v>1141</v>
      </c>
      <c r="B134" s="108"/>
      <c r="C134" s="108" t="s">
        <v>1140</v>
      </c>
      <c r="D134" s="108"/>
      <c r="E134" s="107">
        <v>10247761.119999999</v>
      </c>
      <c r="F134" s="107">
        <v>3856526.33</v>
      </c>
      <c r="G134" s="106">
        <v>3856526.33</v>
      </c>
    </row>
    <row r="135" spans="1:7" ht="25.5" outlineLevel="2" x14ac:dyDescent="0.25">
      <c r="A135" s="105" t="s">
        <v>1139</v>
      </c>
      <c r="B135" s="104"/>
      <c r="C135" s="104" t="s">
        <v>1138</v>
      </c>
      <c r="D135" s="104"/>
      <c r="E135" s="103">
        <v>10247761.119999999</v>
      </c>
      <c r="F135" s="103">
        <v>3856526.33</v>
      </c>
      <c r="G135" s="102">
        <v>3856526.33</v>
      </c>
    </row>
    <row r="136" spans="1:7" outlineLevel="3" x14ac:dyDescent="0.25">
      <c r="A136" s="101" t="s">
        <v>1137</v>
      </c>
      <c r="B136" s="100"/>
      <c r="C136" s="100" t="s">
        <v>1136</v>
      </c>
      <c r="D136" s="100"/>
      <c r="E136" s="99">
        <v>8642061.1199999992</v>
      </c>
      <c r="F136" s="99">
        <v>3300826.33</v>
      </c>
      <c r="G136" s="98">
        <v>3300826.33</v>
      </c>
    </row>
    <row r="137" spans="1:7" outlineLevel="4" x14ac:dyDescent="0.25">
      <c r="A137" s="97" t="s">
        <v>411</v>
      </c>
      <c r="B137" s="96"/>
      <c r="C137" s="96" t="s">
        <v>1136</v>
      </c>
      <c r="D137" s="96" t="s">
        <v>408</v>
      </c>
      <c r="E137" s="95">
        <v>8642061.1199999992</v>
      </c>
      <c r="F137" s="95">
        <v>3300826.33</v>
      </c>
      <c r="G137" s="94">
        <v>3300826.33</v>
      </c>
    </row>
    <row r="138" spans="1:7" outlineLevel="3" x14ac:dyDescent="0.25">
      <c r="A138" s="101" t="s">
        <v>1135</v>
      </c>
      <c r="B138" s="100"/>
      <c r="C138" s="100" t="s">
        <v>1134</v>
      </c>
      <c r="D138" s="100"/>
      <c r="E138" s="99">
        <v>555700</v>
      </c>
      <c r="F138" s="99">
        <v>555700</v>
      </c>
      <c r="G138" s="98">
        <v>555700</v>
      </c>
    </row>
    <row r="139" spans="1:7" outlineLevel="4" x14ac:dyDescent="0.25">
      <c r="A139" s="97" t="s">
        <v>411</v>
      </c>
      <c r="B139" s="96"/>
      <c r="C139" s="96" t="s">
        <v>1134</v>
      </c>
      <c r="D139" s="96" t="s">
        <v>408</v>
      </c>
      <c r="E139" s="95">
        <v>555700</v>
      </c>
      <c r="F139" s="95">
        <v>555700</v>
      </c>
      <c r="G139" s="94">
        <v>555700</v>
      </c>
    </row>
    <row r="140" spans="1:7" ht="51" outlineLevel="3" x14ac:dyDescent="0.25">
      <c r="A140" s="101" t="s">
        <v>1133</v>
      </c>
      <c r="B140" s="100"/>
      <c r="C140" s="100" t="s">
        <v>1132</v>
      </c>
      <c r="D140" s="100"/>
      <c r="E140" s="99">
        <v>1050000</v>
      </c>
      <c r="F140" s="99">
        <v>0</v>
      </c>
      <c r="G140" s="98">
        <v>0</v>
      </c>
    </row>
    <row r="141" spans="1:7" outlineLevel="4" x14ac:dyDescent="0.25">
      <c r="A141" s="97" t="s">
        <v>333</v>
      </c>
      <c r="B141" s="96"/>
      <c r="C141" s="96" t="s">
        <v>1132</v>
      </c>
      <c r="D141" s="96" t="s">
        <v>330</v>
      </c>
      <c r="E141" s="95">
        <v>1050000</v>
      </c>
      <c r="F141" s="95">
        <v>0</v>
      </c>
      <c r="G141" s="94">
        <v>0</v>
      </c>
    </row>
    <row r="142" spans="1:7" outlineLevel="1" x14ac:dyDescent="0.25">
      <c r="A142" s="109" t="s">
        <v>511</v>
      </c>
      <c r="B142" s="108"/>
      <c r="C142" s="108" t="s">
        <v>510</v>
      </c>
      <c r="D142" s="108"/>
      <c r="E142" s="107">
        <v>33278462.789999999</v>
      </c>
      <c r="F142" s="107">
        <v>17065699.719999999</v>
      </c>
      <c r="G142" s="106">
        <v>17065699.719999999</v>
      </c>
    </row>
    <row r="143" spans="1:7" outlineLevel="2" x14ac:dyDescent="0.25">
      <c r="A143" s="105" t="s">
        <v>984</v>
      </c>
      <c r="B143" s="104"/>
      <c r="C143" s="104" t="s">
        <v>983</v>
      </c>
      <c r="D143" s="104"/>
      <c r="E143" s="103">
        <v>8392762.3300000001</v>
      </c>
      <c r="F143" s="103">
        <v>5203432</v>
      </c>
      <c r="G143" s="102">
        <v>5203432</v>
      </c>
    </row>
    <row r="144" spans="1:7" outlineLevel="3" x14ac:dyDescent="0.25">
      <c r="A144" s="101" t="s">
        <v>982</v>
      </c>
      <c r="B144" s="100"/>
      <c r="C144" s="100" t="s">
        <v>981</v>
      </c>
      <c r="D144" s="100"/>
      <c r="E144" s="99">
        <v>5242432</v>
      </c>
      <c r="F144" s="99">
        <v>5203432</v>
      </c>
      <c r="G144" s="98">
        <v>5203432</v>
      </c>
    </row>
    <row r="145" spans="1:7" outlineLevel="4" x14ac:dyDescent="0.25">
      <c r="A145" s="97" t="s">
        <v>411</v>
      </c>
      <c r="B145" s="96"/>
      <c r="C145" s="96" t="s">
        <v>981</v>
      </c>
      <c r="D145" s="96" t="s">
        <v>408</v>
      </c>
      <c r="E145" s="95">
        <v>5242432</v>
      </c>
      <c r="F145" s="95">
        <v>5203432</v>
      </c>
      <c r="G145" s="94">
        <v>5203432</v>
      </c>
    </row>
    <row r="146" spans="1:7" outlineLevel="3" x14ac:dyDescent="0.25">
      <c r="A146" s="101" t="s">
        <v>980</v>
      </c>
      <c r="B146" s="100"/>
      <c r="C146" s="100" t="s">
        <v>979</v>
      </c>
      <c r="D146" s="100"/>
      <c r="E146" s="99">
        <v>3150330.33</v>
      </c>
      <c r="F146" s="99">
        <v>0</v>
      </c>
      <c r="G146" s="98">
        <v>0</v>
      </c>
    </row>
    <row r="147" spans="1:7" outlineLevel="4" x14ac:dyDescent="0.25">
      <c r="A147" s="97" t="s">
        <v>411</v>
      </c>
      <c r="B147" s="96"/>
      <c r="C147" s="96" t="s">
        <v>979</v>
      </c>
      <c r="D147" s="96" t="s">
        <v>408</v>
      </c>
      <c r="E147" s="95">
        <v>3150330.33</v>
      </c>
      <c r="F147" s="95">
        <v>0</v>
      </c>
      <c r="G147" s="94">
        <v>0</v>
      </c>
    </row>
    <row r="148" spans="1:7" outlineLevel="2" x14ac:dyDescent="0.25">
      <c r="A148" s="105" t="s">
        <v>509</v>
      </c>
      <c r="B148" s="104"/>
      <c r="C148" s="104" t="s">
        <v>508</v>
      </c>
      <c r="D148" s="104"/>
      <c r="E148" s="103">
        <v>5694957.7999999998</v>
      </c>
      <c r="F148" s="103">
        <v>256583.7</v>
      </c>
      <c r="G148" s="102">
        <v>256583.7</v>
      </c>
    </row>
    <row r="149" spans="1:7" outlineLevel="3" x14ac:dyDescent="0.25">
      <c r="A149" s="101" t="s">
        <v>978</v>
      </c>
      <c r="B149" s="100"/>
      <c r="C149" s="100" t="s">
        <v>977</v>
      </c>
      <c r="D149" s="100"/>
      <c r="E149" s="99">
        <v>303075</v>
      </c>
      <c r="F149" s="99">
        <v>49575</v>
      </c>
      <c r="G149" s="98">
        <v>49575</v>
      </c>
    </row>
    <row r="150" spans="1:7" outlineLevel="4" x14ac:dyDescent="0.25">
      <c r="A150" s="97" t="s">
        <v>411</v>
      </c>
      <c r="B150" s="96"/>
      <c r="C150" s="96" t="s">
        <v>977</v>
      </c>
      <c r="D150" s="96" t="s">
        <v>408</v>
      </c>
      <c r="E150" s="95">
        <v>303075</v>
      </c>
      <c r="F150" s="95">
        <v>49575</v>
      </c>
      <c r="G150" s="94">
        <v>49575</v>
      </c>
    </row>
    <row r="151" spans="1:7" ht="38.25" outlineLevel="3" x14ac:dyDescent="0.25">
      <c r="A151" s="101" t="s">
        <v>976</v>
      </c>
      <c r="B151" s="100"/>
      <c r="C151" s="100" t="s">
        <v>975</v>
      </c>
      <c r="D151" s="100"/>
      <c r="E151" s="99">
        <v>117182.8</v>
      </c>
      <c r="F151" s="99">
        <v>109108.7</v>
      </c>
      <c r="G151" s="98">
        <v>109108.7</v>
      </c>
    </row>
    <row r="152" spans="1:7" outlineLevel="4" x14ac:dyDescent="0.25">
      <c r="A152" s="97" t="s">
        <v>411</v>
      </c>
      <c r="B152" s="96"/>
      <c r="C152" s="96" t="s">
        <v>975</v>
      </c>
      <c r="D152" s="96" t="s">
        <v>408</v>
      </c>
      <c r="E152" s="95">
        <v>117182.8</v>
      </c>
      <c r="F152" s="95">
        <v>109108.7</v>
      </c>
      <c r="G152" s="94">
        <v>109108.7</v>
      </c>
    </row>
    <row r="153" spans="1:7" outlineLevel="3" x14ac:dyDescent="0.25">
      <c r="A153" s="101" t="s">
        <v>974</v>
      </c>
      <c r="B153" s="100"/>
      <c r="C153" s="100" t="s">
        <v>973</v>
      </c>
      <c r="D153" s="100"/>
      <c r="E153" s="99">
        <v>4704800</v>
      </c>
      <c r="F153" s="99">
        <v>0</v>
      </c>
      <c r="G153" s="98">
        <v>0</v>
      </c>
    </row>
    <row r="154" spans="1:7" outlineLevel="4" x14ac:dyDescent="0.25">
      <c r="A154" s="97" t="s">
        <v>463</v>
      </c>
      <c r="B154" s="96"/>
      <c r="C154" s="96" t="s">
        <v>973</v>
      </c>
      <c r="D154" s="96" t="s">
        <v>461</v>
      </c>
      <c r="E154" s="95">
        <v>4704800</v>
      </c>
      <c r="F154" s="95">
        <v>0</v>
      </c>
      <c r="G154" s="94">
        <v>0</v>
      </c>
    </row>
    <row r="155" spans="1:7" outlineLevel="3" x14ac:dyDescent="0.25">
      <c r="A155" s="101" t="s">
        <v>972</v>
      </c>
      <c r="B155" s="100"/>
      <c r="C155" s="100" t="s">
        <v>971</v>
      </c>
      <c r="D155" s="100"/>
      <c r="E155" s="99">
        <v>472000</v>
      </c>
      <c r="F155" s="99">
        <v>0</v>
      </c>
      <c r="G155" s="98">
        <v>0</v>
      </c>
    </row>
    <row r="156" spans="1:7" outlineLevel="4" x14ac:dyDescent="0.25">
      <c r="A156" s="97" t="s">
        <v>411</v>
      </c>
      <c r="B156" s="96"/>
      <c r="C156" s="96" t="s">
        <v>971</v>
      </c>
      <c r="D156" s="96" t="s">
        <v>408</v>
      </c>
      <c r="E156" s="95">
        <v>472000</v>
      </c>
      <c r="F156" s="95">
        <v>0</v>
      </c>
      <c r="G156" s="94">
        <v>0</v>
      </c>
    </row>
    <row r="157" spans="1:7" ht="25.5" outlineLevel="3" x14ac:dyDescent="0.25">
      <c r="A157" s="101" t="s">
        <v>507</v>
      </c>
      <c r="B157" s="100"/>
      <c r="C157" s="100" t="s">
        <v>504</v>
      </c>
      <c r="D157" s="100"/>
      <c r="E157" s="99">
        <v>97900</v>
      </c>
      <c r="F157" s="99">
        <v>97900</v>
      </c>
      <c r="G157" s="98">
        <v>97900</v>
      </c>
    </row>
    <row r="158" spans="1:7" ht="38.25" outlineLevel="4" x14ac:dyDescent="0.25">
      <c r="A158" s="97" t="s">
        <v>506</v>
      </c>
      <c r="B158" s="96"/>
      <c r="C158" s="96" t="s">
        <v>504</v>
      </c>
      <c r="D158" s="96" t="s">
        <v>505</v>
      </c>
      <c r="E158" s="95">
        <v>1446.79</v>
      </c>
      <c r="F158" s="95">
        <v>1446.79</v>
      </c>
      <c r="G158" s="94">
        <v>1446.79</v>
      </c>
    </row>
    <row r="159" spans="1:7" outlineLevel="4" x14ac:dyDescent="0.25">
      <c r="A159" s="97" t="s">
        <v>411</v>
      </c>
      <c r="B159" s="96"/>
      <c r="C159" s="96" t="s">
        <v>504</v>
      </c>
      <c r="D159" s="96" t="s">
        <v>408</v>
      </c>
      <c r="E159" s="95">
        <v>96453.21</v>
      </c>
      <c r="F159" s="95">
        <v>96453.21</v>
      </c>
      <c r="G159" s="94">
        <v>96453.21</v>
      </c>
    </row>
    <row r="160" spans="1:7" outlineLevel="2" x14ac:dyDescent="0.25">
      <c r="A160" s="105" t="s">
        <v>970</v>
      </c>
      <c r="B160" s="104"/>
      <c r="C160" s="104" t="s">
        <v>969</v>
      </c>
      <c r="D160" s="104"/>
      <c r="E160" s="103">
        <v>4717641.9400000004</v>
      </c>
      <c r="F160" s="103">
        <v>5974442.9500000002</v>
      </c>
      <c r="G160" s="102">
        <v>5974442.9500000002</v>
      </c>
    </row>
    <row r="161" spans="1:7" outlineLevel="3" x14ac:dyDescent="0.25">
      <c r="A161" s="101" t="s">
        <v>968</v>
      </c>
      <c r="B161" s="100"/>
      <c r="C161" s="100" t="s">
        <v>967</v>
      </c>
      <c r="D161" s="100"/>
      <c r="E161" s="99">
        <v>2930728.35</v>
      </c>
      <c r="F161" s="99">
        <v>2943910.84</v>
      </c>
      <c r="G161" s="98">
        <v>2943910.84</v>
      </c>
    </row>
    <row r="162" spans="1:7" outlineLevel="4" x14ac:dyDescent="0.25">
      <c r="A162" s="97" t="s">
        <v>411</v>
      </c>
      <c r="B162" s="96"/>
      <c r="C162" s="96" t="s">
        <v>967</v>
      </c>
      <c r="D162" s="96" t="s">
        <v>408</v>
      </c>
      <c r="E162" s="95">
        <v>2930728.35</v>
      </c>
      <c r="F162" s="95">
        <v>2943910.84</v>
      </c>
      <c r="G162" s="94">
        <v>2943910.84</v>
      </c>
    </row>
    <row r="163" spans="1:7" outlineLevel="3" x14ac:dyDescent="0.25">
      <c r="A163" s="101" t="s">
        <v>966</v>
      </c>
      <c r="B163" s="100"/>
      <c r="C163" s="100" t="s">
        <v>965</v>
      </c>
      <c r="D163" s="100"/>
      <c r="E163" s="99">
        <v>0</v>
      </c>
      <c r="F163" s="99">
        <v>1543533.24</v>
      </c>
      <c r="G163" s="98">
        <v>1543533.24</v>
      </c>
    </row>
    <row r="164" spans="1:7" outlineLevel="4" x14ac:dyDescent="0.25">
      <c r="A164" s="97" t="s">
        <v>411</v>
      </c>
      <c r="B164" s="96"/>
      <c r="C164" s="96" t="s">
        <v>965</v>
      </c>
      <c r="D164" s="96" t="s">
        <v>408</v>
      </c>
      <c r="E164" s="95">
        <v>0</v>
      </c>
      <c r="F164" s="95">
        <v>1543533.24</v>
      </c>
      <c r="G164" s="94">
        <v>1543533.24</v>
      </c>
    </row>
    <row r="165" spans="1:7" outlineLevel="3" x14ac:dyDescent="0.25">
      <c r="A165" s="101" t="s">
        <v>964</v>
      </c>
      <c r="B165" s="100"/>
      <c r="C165" s="100" t="s">
        <v>963</v>
      </c>
      <c r="D165" s="100"/>
      <c r="E165" s="99">
        <v>121122</v>
      </c>
      <c r="F165" s="99">
        <v>121122</v>
      </c>
      <c r="G165" s="98">
        <v>121122</v>
      </c>
    </row>
    <row r="166" spans="1:7" outlineLevel="4" x14ac:dyDescent="0.25">
      <c r="A166" s="97" t="s">
        <v>411</v>
      </c>
      <c r="B166" s="96"/>
      <c r="C166" s="96" t="s">
        <v>963</v>
      </c>
      <c r="D166" s="96" t="s">
        <v>408</v>
      </c>
      <c r="E166" s="95">
        <v>121122</v>
      </c>
      <c r="F166" s="95">
        <v>121122</v>
      </c>
      <c r="G166" s="94">
        <v>121122</v>
      </c>
    </row>
    <row r="167" spans="1:7" outlineLevel="3" x14ac:dyDescent="0.25">
      <c r="A167" s="101" t="s">
        <v>962</v>
      </c>
      <c r="B167" s="100"/>
      <c r="C167" s="100" t="s">
        <v>961</v>
      </c>
      <c r="D167" s="100"/>
      <c r="E167" s="99">
        <v>1466362.59</v>
      </c>
      <c r="F167" s="99">
        <v>1365876.87</v>
      </c>
      <c r="G167" s="98">
        <v>1365876.87</v>
      </c>
    </row>
    <row r="168" spans="1:7" outlineLevel="4" x14ac:dyDescent="0.25">
      <c r="A168" s="97" t="s">
        <v>411</v>
      </c>
      <c r="B168" s="96"/>
      <c r="C168" s="96" t="s">
        <v>961</v>
      </c>
      <c r="D168" s="96" t="s">
        <v>408</v>
      </c>
      <c r="E168" s="95">
        <v>1466362.59</v>
      </c>
      <c r="F168" s="95">
        <v>1365876.87</v>
      </c>
      <c r="G168" s="94">
        <v>1365876.87</v>
      </c>
    </row>
    <row r="169" spans="1:7" outlineLevel="3" x14ac:dyDescent="0.25">
      <c r="A169" s="101" t="s">
        <v>960</v>
      </c>
      <c r="B169" s="100"/>
      <c r="C169" s="100" t="s">
        <v>959</v>
      </c>
      <c r="D169" s="100"/>
      <c r="E169" s="99">
        <v>199429</v>
      </c>
      <c r="F169" s="99">
        <v>0</v>
      </c>
      <c r="G169" s="98">
        <v>0</v>
      </c>
    </row>
    <row r="170" spans="1:7" outlineLevel="4" x14ac:dyDescent="0.25">
      <c r="A170" s="97" t="s">
        <v>411</v>
      </c>
      <c r="B170" s="96"/>
      <c r="C170" s="96" t="s">
        <v>959</v>
      </c>
      <c r="D170" s="96" t="s">
        <v>408</v>
      </c>
      <c r="E170" s="95">
        <v>199429</v>
      </c>
      <c r="F170" s="95">
        <v>0</v>
      </c>
      <c r="G170" s="94">
        <v>0</v>
      </c>
    </row>
    <row r="171" spans="1:7" outlineLevel="2" x14ac:dyDescent="0.25">
      <c r="A171" s="105" t="s">
        <v>958</v>
      </c>
      <c r="B171" s="104"/>
      <c r="C171" s="104" t="s">
        <v>957</v>
      </c>
      <c r="D171" s="104"/>
      <c r="E171" s="103">
        <v>964333.2</v>
      </c>
      <c r="F171" s="103">
        <v>964333.2</v>
      </c>
      <c r="G171" s="102">
        <v>964333.2</v>
      </c>
    </row>
    <row r="172" spans="1:7" outlineLevel="3" x14ac:dyDescent="0.25">
      <c r="A172" s="101" t="s">
        <v>956</v>
      </c>
      <c r="B172" s="100"/>
      <c r="C172" s="100" t="s">
        <v>955</v>
      </c>
      <c r="D172" s="100"/>
      <c r="E172" s="99">
        <v>964333.2</v>
      </c>
      <c r="F172" s="99">
        <v>964333.2</v>
      </c>
      <c r="G172" s="98">
        <v>964333.2</v>
      </c>
    </row>
    <row r="173" spans="1:7" outlineLevel="4" x14ac:dyDescent="0.25">
      <c r="A173" s="97" t="s">
        <v>411</v>
      </c>
      <c r="B173" s="96"/>
      <c r="C173" s="96" t="s">
        <v>955</v>
      </c>
      <c r="D173" s="96" t="s">
        <v>408</v>
      </c>
      <c r="E173" s="95">
        <v>964333.2</v>
      </c>
      <c r="F173" s="95">
        <v>964333.2</v>
      </c>
      <c r="G173" s="94">
        <v>964333.2</v>
      </c>
    </row>
    <row r="174" spans="1:7" outlineLevel="2" x14ac:dyDescent="0.25">
      <c r="A174" s="105" t="s">
        <v>1118</v>
      </c>
      <c r="B174" s="104"/>
      <c r="C174" s="104" t="s">
        <v>1117</v>
      </c>
      <c r="D174" s="104"/>
      <c r="E174" s="103">
        <v>4327884.33</v>
      </c>
      <c r="F174" s="103">
        <v>4666907.87</v>
      </c>
      <c r="G174" s="102">
        <v>4666907.87</v>
      </c>
    </row>
    <row r="175" spans="1:7" ht="25.5" outlineLevel="3" x14ac:dyDescent="0.25">
      <c r="A175" s="101" t="s">
        <v>1116</v>
      </c>
      <c r="B175" s="100"/>
      <c r="C175" s="100" t="s">
        <v>1115</v>
      </c>
      <c r="D175" s="100"/>
      <c r="E175" s="99">
        <v>50000</v>
      </c>
      <c r="F175" s="99">
        <v>144727.5</v>
      </c>
      <c r="G175" s="98">
        <v>144727.5</v>
      </c>
    </row>
    <row r="176" spans="1:7" outlineLevel="4" x14ac:dyDescent="0.25">
      <c r="A176" s="97" t="s">
        <v>411</v>
      </c>
      <c r="B176" s="96"/>
      <c r="C176" s="96" t="s">
        <v>1115</v>
      </c>
      <c r="D176" s="96" t="s">
        <v>408</v>
      </c>
      <c r="E176" s="95">
        <v>50000</v>
      </c>
      <c r="F176" s="95">
        <v>144727.5</v>
      </c>
      <c r="G176" s="94">
        <v>144727.5</v>
      </c>
    </row>
    <row r="177" spans="1:7" ht="25.5" outlineLevel="3" x14ac:dyDescent="0.25">
      <c r="A177" s="101" t="s">
        <v>1114</v>
      </c>
      <c r="B177" s="100"/>
      <c r="C177" s="100" t="s">
        <v>1113</v>
      </c>
      <c r="D177" s="100"/>
      <c r="E177" s="99">
        <v>3078264</v>
      </c>
      <c r="F177" s="99">
        <v>3078264</v>
      </c>
      <c r="G177" s="98">
        <v>3078264</v>
      </c>
    </row>
    <row r="178" spans="1:7" ht="38.25" outlineLevel="4" x14ac:dyDescent="0.25">
      <c r="A178" s="97" t="s">
        <v>506</v>
      </c>
      <c r="B178" s="96"/>
      <c r="C178" s="96" t="s">
        <v>1113</v>
      </c>
      <c r="D178" s="96" t="s">
        <v>505</v>
      </c>
      <c r="E178" s="95">
        <v>30379</v>
      </c>
      <c r="F178" s="95">
        <v>30379</v>
      </c>
      <c r="G178" s="94">
        <v>30379</v>
      </c>
    </row>
    <row r="179" spans="1:7" outlineLevel="4" x14ac:dyDescent="0.25">
      <c r="A179" s="97" t="s">
        <v>411</v>
      </c>
      <c r="B179" s="96"/>
      <c r="C179" s="96" t="s">
        <v>1113</v>
      </c>
      <c r="D179" s="96" t="s">
        <v>408</v>
      </c>
      <c r="E179" s="95">
        <v>3047885</v>
      </c>
      <c r="F179" s="95">
        <v>3047885</v>
      </c>
      <c r="G179" s="94">
        <v>3047885</v>
      </c>
    </row>
    <row r="180" spans="1:7" outlineLevel="3" x14ac:dyDescent="0.25">
      <c r="A180" s="101" t="s">
        <v>1112</v>
      </c>
      <c r="B180" s="100"/>
      <c r="C180" s="100" t="s">
        <v>1110</v>
      </c>
      <c r="D180" s="100"/>
      <c r="E180" s="99">
        <v>1199620.33</v>
      </c>
      <c r="F180" s="99">
        <v>1443916.37</v>
      </c>
      <c r="G180" s="98">
        <v>1443916.37</v>
      </c>
    </row>
    <row r="181" spans="1:7" outlineLevel="4" x14ac:dyDescent="0.25">
      <c r="A181" s="97" t="s">
        <v>411</v>
      </c>
      <c r="B181" s="96"/>
      <c r="C181" s="96" t="s">
        <v>1110</v>
      </c>
      <c r="D181" s="96" t="s">
        <v>408</v>
      </c>
      <c r="E181" s="95">
        <v>1199620.33</v>
      </c>
      <c r="F181" s="95">
        <v>1443916.37</v>
      </c>
      <c r="G181" s="94">
        <v>1443916.37</v>
      </c>
    </row>
    <row r="182" spans="1:7" outlineLevel="2" x14ac:dyDescent="0.25">
      <c r="A182" s="105" t="s">
        <v>954</v>
      </c>
      <c r="B182" s="104"/>
      <c r="C182" s="104" t="s">
        <v>953</v>
      </c>
      <c r="D182" s="104"/>
      <c r="E182" s="103">
        <v>9180883.1899999995</v>
      </c>
      <c r="F182" s="103">
        <v>0</v>
      </c>
      <c r="G182" s="102">
        <v>0</v>
      </c>
    </row>
    <row r="183" spans="1:7" outlineLevel="3" x14ac:dyDescent="0.25">
      <c r="A183" s="101" t="s">
        <v>952</v>
      </c>
      <c r="B183" s="100"/>
      <c r="C183" s="100" t="s">
        <v>951</v>
      </c>
      <c r="D183" s="100"/>
      <c r="E183" s="99">
        <v>9180883.1899999995</v>
      </c>
      <c r="F183" s="99">
        <v>0</v>
      </c>
      <c r="G183" s="98">
        <v>0</v>
      </c>
    </row>
    <row r="184" spans="1:7" outlineLevel="4" x14ac:dyDescent="0.25">
      <c r="A184" s="97" t="s">
        <v>411</v>
      </c>
      <c r="B184" s="96"/>
      <c r="C184" s="96" t="s">
        <v>951</v>
      </c>
      <c r="D184" s="96" t="s">
        <v>408</v>
      </c>
      <c r="E184" s="95">
        <v>9180883.1899999995</v>
      </c>
      <c r="F184" s="95">
        <v>0</v>
      </c>
      <c r="G184" s="94">
        <v>0</v>
      </c>
    </row>
    <row r="185" spans="1:7" ht="25.5" outlineLevel="1" x14ac:dyDescent="0.25">
      <c r="A185" s="109" t="s">
        <v>730</v>
      </c>
      <c r="B185" s="108"/>
      <c r="C185" s="108" t="s">
        <v>729</v>
      </c>
      <c r="D185" s="108"/>
      <c r="E185" s="107">
        <v>42597718.520000003</v>
      </c>
      <c r="F185" s="107">
        <v>38313247.200000003</v>
      </c>
      <c r="G185" s="106">
        <v>38322953.630000003</v>
      </c>
    </row>
    <row r="186" spans="1:7" outlineLevel="2" x14ac:dyDescent="0.25">
      <c r="A186" s="105" t="s">
        <v>728</v>
      </c>
      <c r="B186" s="104"/>
      <c r="C186" s="104" t="s">
        <v>727</v>
      </c>
      <c r="D186" s="104"/>
      <c r="E186" s="103">
        <v>40036063.799999997</v>
      </c>
      <c r="F186" s="103">
        <v>36468918.810000002</v>
      </c>
      <c r="G186" s="102">
        <v>36478625.240000002</v>
      </c>
    </row>
    <row r="187" spans="1:7" ht="25.5" outlineLevel="3" x14ac:dyDescent="0.25">
      <c r="A187" s="101" t="s">
        <v>366</v>
      </c>
      <c r="B187" s="100"/>
      <c r="C187" s="100" t="s">
        <v>1131</v>
      </c>
      <c r="D187" s="100"/>
      <c r="E187" s="99">
        <v>538500</v>
      </c>
      <c r="F187" s="99">
        <v>0</v>
      </c>
      <c r="G187" s="98">
        <v>0</v>
      </c>
    </row>
    <row r="188" spans="1:7" ht="38.25" outlineLevel="4" x14ac:dyDescent="0.25">
      <c r="A188" s="97" t="s">
        <v>506</v>
      </c>
      <c r="B188" s="96"/>
      <c r="C188" s="96" t="s">
        <v>1131</v>
      </c>
      <c r="D188" s="96" t="s">
        <v>505</v>
      </c>
      <c r="E188" s="95">
        <v>538500</v>
      </c>
      <c r="F188" s="95">
        <v>0</v>
      </c>
      <c r="G188" s="94">
        <v>0</v>
      </c>
    </row>
    <row r="189" spans="1:7" outlineLevel="3" x14ac:dyDescent="0.25">
      <c r="A189" s="101" t="s">
        <v>726</v>
      </c>
      <c r="B189" s="100"/>
      <c r="C189" s="100" t="s">
        <v>725</v>
      </c>
      <c r="D189" s="100"/>
      <c r="E189" s="99">
        <v>39497563.799999997</v>
      </c>
      <c r="F189" s="99">
        <v>36468918.810000002</v>
      </c>
      <c r="G189" s="98">
        <v>36478625.240000002</v>
      </c>
    </row>
    <row r="190" spans="1:7" ht="38.25" outlineLevel="4" x14ac:dyDescent="0.25">
      <c r="A190" s="97" t="s">
        <v>506</v>
      </c>
      <c r="B190" s="96"/>
      <c r="C190" s="96" t="s">
        <v>725</v>
      </c>
      <c r="D190" s="96" t="s">
        <v>505</v>
      </c>
      <c r="E190" s="95">
        <v>37155111.939999998</v>
      </c>
      <c r="F190" s="95">
        <v>34284833.840000004</v>
      </c>
      <c r="G190" s="94">
        <v>34284833.840000004</v>
      </c>
    </row>
    <row r="191" spans="1:7" outlineLevel="4" x14ac:dyDescent="0.25">
      <c r="A191" s="97" t="s">
        <v>411</v>
      </c>
      <c r="B191" s="96"/>
      <c r="C191" s="96" t="s">
        <v>725</v>
      </c>
      <c r="D191" s="96" t="s">
        <v>408</v>
      </c>
      <c r="E191" s="95">
        <v>2342451.86</v>
      </c>
      <c r="F191" s="95">
        <v>2184084.9700000002</v>
      </c>
      <c r="G191" s="94">
        <v>2193791.4</v>
      </c>
    </row>
    <row r="192" spans="1:7" outlineLevel="2" x14ac:dyDescent="0.25">
      <c r="A192" s="105" t="s">
        <v>724</v>
      </c>
      <c r="B192" s="104"/>
      <c r="C192" s="104" t="s">
        <v>723</v>
      </c>
      <c r="D192" s="104"/>
      <c r="E192" s="103">
        <v>2561654.7200000002</v>
      </c>
      <c r="F192" s="103">
        <v>1844328.39</v>
      </c>
      <c r="G192" s="102">
        <v>1844328.39</v>
      </c>
    </row>
    <row r="193" spans="1:7" outlineLevel="3" x14ac:dyDescent="0.25">
      <c r="A193" s="101" t="s">
        <v>722</v>
      </c>
      <c r="B193" s="100"/>
      <c r="C193" s="100" t="s">
        <v>721</v>
      </c>
      <c r="D193" s="100"/>
      <c r="E193" s="99">
        <v>2561654.7200000002</v>
      </c>
      <c r="F193" s="99">
        <v>1844328.39</v>
      </c>
      <c r="G193" s="98">
        <v>1844328.39</v>
      </c>
    </row>
    <row r="194" spans="1:7" ht="38.25" outlineLevel="4" x14ac:dyDescent="0.25">
      <c r="A194" s="97" t="s">
        <v>506</v>
      </c>
      <c r="B194" s="96"/>
      <c r="C194" s="96" t="s">
        <v>721</v>
      </c>
      <c r="D194" s="96" t="s">
        <v>505</v>
      </c>
      <c r="E194" s="95">
        <v>338492</v>
      </c>
      <c r="F194" s="95">
        <v>0</v>
      </c>
      <c r="G194" s="94">
        <v>0</v>
      </c>
    </row>
    <row r="195" spans="1:7" outlineLevel="4" x14ac:dyDescent="0.25">
      <c r="A195" s="97" t="s">
        <v>411</v>
      </c>
      <c r="B195" s="96"/>
      <c r="C195" s="96" t="s">
        <v>721</v>
      </c>
      <c r="D195" s="96" t="s">
        <v>408</v>
      </c>
      <c r="E195" s="95">
        <v>2206421.7200000002</v>
      </c>
      <c r="F195" s="95">
        <v>1844328.39</v>
      </c>
      <c r="G195" s="94">
        <v>1844328.39</v>
      </c>
    </row>
    <row r="196" spans="1:7" outlineLevel="4" x14ac:dyDescent="0.25">
      <c r="A196" s="97" t="s">
        <v>333</v>
      </c>
      <c r="B196" s="96"/>
      <c r="C196" s="96" t="s">
        <v>721</v>
      </c>
      <c r="D196" s="96" t="s">
        <v>330</v>
      </c>
      <c r="E196" s="95">
        <v>16741</v>
      </c>
      <c r="F196" s="95">
        <v>0</v>
      </c>
      <c r="G196" s="94">
        <v>0</v>
      </c>
    </row>
    <row r="197" spans="1:7" ht="30.75" thickBot="1" x14ac:dyDescent="0.3">
      <c r="A197" s="113" t="s">
        <v>428</v>
      </c>
      <c r="B197" s="112"/>
      <c r="C197" s="112" t="s">
        <v>427</v>
      </c>
      <c r="D197" s="112"/>
      <c r="E197" s="111">
        <v>289277005.55000001</v>
      </c>
      <c r="F197" s="111">
        <v>280742837.47000003</v>
      </c>
      <c r="G197" s="110">
        <v>182810194.46000001</v>
      </c>
    </row>
    <row r="198" spans="1:7" ht="51" outlineLevel="1" x14ac:dyDescent="0.25">
      <c r="A198" s="109" t="s">
        <v>950</v>
      </c>
      <c r="B198" s="108"/>
      <c r="C198" s="108" t="s">
        <v>949</v>
      </c>
      <c r="D198" s="108"/>
      <c r="E198" s="107">
        <v>211990912.56999999</v>
      </c>
      <c r="F198" s="107">
        <v>230060250.93000001</v>
      </c>
      <c r="G198" s="106">
        <v>131978849.14</v>
      </c>
    </row>
    <row r="199" spans="1:7" ht="25.5" outlineLevel="2" x14ac:dyDescent="0.25">
      <c r="A199" s="105" t="s">
        <v>1103</v>
      </c>
      <c r="B199" s="104"/>
      <c r="C199" s="104" t="s">
        <v>1102</v>
      </c>
      <c r="D199" s="104"/>
      <c r="E199" s="103">
        <v>95576924.120000005</v>
      </c>
      <c r="F199" s="103">
        <v>41115799.229999997</v>
      </c>
      <c r="G199" s="102">
        <v>41115799.229999997</v>
      </c>
    </row>
    <row r="200" spans="1:7" outlineLevel="3" x14ac:dyDescent="0.25">
      <c r="A200" s="101" t="s">
        <v>1101</v>
      </c>
      <c r="B200" s="100"/>
      <c r="C200" s="100" t="s">
        <v>1100</v>
      </c>
      <c r="D200" s="100"/>
      <c r="E200" s="99">
        <v>15227931.1</v>
      </c>
      <c r="F200" s="99">
        <v>1249130.93</v>
      </c>
      <c r="G200" s="98">
        <v>1249130.93</v>
      </c>
    </row>
    <row r="201" spans="1:7" outlineLevel="4" x14ac:dyDescent="0.25">
      <c r="A201" s="97" t="s">
        <v>411</v>
      </c>
      <c r="B201" s="96"/>
      <c r="C201" s="96" t="s">
        <v>1100</v>
      </c>
      <c r="D201" s="96" t="s">
        <v>408</v>
      </c>
      <c r="E201" s="95">
        <v>14531692.140000001</v>
      </c>
      <c r="F201" s="95">
        <v>1249130.93</v>
      </c>
      <c r="G201" s="94">
        <v>1249130.93</v>
      </c>
    </row>
    <row r="202" spans="1:7" outlineLevel="4" x14ac:dyDescent="0.25">
      <c r="A202" s="97" t="s">
        <v>463</v>
      </c>
      <c r="B202" s="96"/>
      <c r="C202" s="96" t="s">
        <v>1100</v>
      </c>
      <c r="D202" s="96" t="s">
        <v>461</v>
      </c>
      <c r="E202" s="95">
        <v>696238.96</v>
      </c>
      <c r="F202" s="95">
        <v>0</v>
      </c>
      <c r="G202" s="94">
        <v>0</v>
      </c>
    </row>
    <row r="203" spans="1:7" ht="38.25" outlineLevel="3" x14ac:dyDescent="0.25">
      <c r="A203" s="101" t="s">
        <v>1099</v>
      </c>
      <c r="B203" s="100"/>
      <c r="C203" s="100" t="s">
        <v>1098</v>
      </c>
      <c r="D203" s="100"/>
      <c r="E203" s="99">
        <v>28141177.629999999</v>
      </c>
      <c r="F203" s="99">
        <v>23920000.98</v>
      </c>
      <c r="G203" s="98">
        <v>23920000.98</v>
      </c>
    </row>
    <row r="204" spans="1:7" outlineLevel="4" x14ac:dyDescent="0.25">
      <c r="A204" s="97" t="s">
        <v>411</v>
      </c>
      <c r="B204" s="96"/>
      <c r="C204" s="96" t="s">
        <v>1098</v>
      </c>
      <c r="D204" s="96" t="s">
        <v>408</v>
      </c>
      <c r="E204" s="95">
        <v>28141177.629999999</v>
      </c>
      <c r="F204" s="95">
        <v>23920000.98</v>
      </c>
      <c r="G204" s="94">
        <v>23920000.98</v>
      </c>
    </row>
    <row r="205" spans="1:7" ht="38.25" outlineLevel="3" x14ac:dyDescent="0.25">
      <c r="A205" s="101" t="s">
        <v>1097</v>
      </c>
      <c r="B205" s="100"/>
      <c r="C205" s="100" t="s">
        <v>1096</v>
      </c>
      <c r="D205" s="100"/>
      <c r="E205" s="99">
        <v>30000000</v>
      </c>
      <c r="F205" s="99">
        <v>0</v>
      </c>
      <c r="G205" s="98">
        <v>0</v>
      </c>
    </row>
    <row r="206" spans="1:7" outlineLevel="4" x14ac:dyDescent="0.25">
      <c r="A206" s="97" t="s">
        <v>463</v>
      </c>
      <c r="B206" s="96"/>
      <c r="C206" s="96" t="s">
        <v>1096</v>
      </c>
      <c r="D206" s="96" t="s">
        <v>461</v>
      </c>
      <c r="E206" s="95">
        <v>30000000</v>
      </c>
      <c r="F206" s="95">
        <v>0</v>
      </c>
      <c r="G206" s="94">
        <v>0</v>
      </c>
    </row>
    <row r="207" spans="1:7" ht="51" outlineLevel="3" x14ac:dyDescent="0.25">
      <c r="A207" s="101" t="s">
        <v>238</v>
      </c>
      <c r="B207" s="100"/>
      <c r="C207" s="100" t="s">
        <v>1095</v>
      </c>
      <c r="D207" s="100"/>
      <c r="E207" s="99">
        <v>1886400</v>
      </c>
      <c r="F207" s="99">
        <v>0</v>
      </c>
      <c r="G207" s="98">
        <v>0</v>
      </c>
    </row>
    <row r="208" spans="1:7" outlineLevel="4" x14ac:dyDescent="0.25">
      <c r="A208" s="97" t="s">
        <v>411</v>
      </c>
      <c r="B208" s="96"/>
      <c r="C208" s="96" t="s">
        <v>1095</v>
      </c>
      <c r="D208" s="96" t="s">
        <v>408</v>
      </c>
      <c r="E208" s="95">
        <v>1886400</v>
      </c>
      <c r="F208" s="95">
        <v>0</v>
      </c>
      <c r="G208" s="94">
        <v>0</v>
      </c>
    </row>
    <row r="209" spans="1:7" ht="38.25" outlineLevel="3" x14ac:dyDescent="0.25">
      <c r="A209" s="101" t="s">
        <v>1094</v>
      </c>
      <c r="B209" s="100"/>
      <c r="C209" s="100" t="s">
        <v>1093</v>
      </c>
      <c r="D209" s="100"/>
      <c r="E209" s="99">
        <v>18760785.09</v>
      </c>
      <c r="F209" s="99">
        <v>15946667.32</v>
      </c>
      <c r="G209" s="98">
        <v>15946667.32</v>
      </c>
    </row>
    <row r="210" spans="1:7" outlineLevel="4" x14ac:dyDescent="0.25">
      <c r="A210" s="97" t="s">
        <v>411</v>
      </c>
      <c r="B210" s="96"/>
      <c r="C210" s="96" t="s">
        <v>1093</v>
      </c>
      <c r="D210" s="96" t="s">
        <v>408</v>
      </c>
      <c r="E210" s="95">
        <v>18760785.09</v>
      </c>
      <c r="F210" s="95">
        <v>15946667.32</v>
      </c>
      <c r="G210" s="94">
        <v>15946667.32</v>
      </c>
    </row>
    <row r="211" spans="1:7" ht="38.25" outlineLevel="3" x14ac:dyDescent="0.25">
      <c r="A211" s="101" t="s">
        <v>1092</v>
      </c>
      <c r="B211" s="100"/>
      <c r="C211" s="100" t="s">
        <v>1091</v>
      </c>
      <c r="D211" s="100"/>
      <c r="E211" s="99">
        <v>303030.3</v>
      </c>
      <c r="F211" s="99">
        <v>0</v>
      </c>
      <c r="G211" s="98">
        <v>0</v>
      </c>
    </row>
    <row r="212" spans="1:7" outlineLevel="4" x14ac:dyDescent="0.25">
      <c r="A212" s="97" t="s">
        <v>463</v>
      </c>
      <c r="B212" s="96"/>
      <c r="C212" s="96" t="s">
        <v>1091</v>
      </c>
      <c r="D212" s="96" t="s">
        <v>461</v>
      </c>
      <c r="E212" s="95">
        <v>303030.3</v>
      </c>
      <c r="F212" s="95">
        <v>0</v>
      </c>
      <c r="G212" s="94">
        <v>0</v>
      </c>
    </row>
    <row r="213" spans="1:7" ht="51" outlineLevel="3" x14ac:dyDescent="0.25">
      <c r="A213" s="101" t="s">
        <v>1090</v>
      </c>
      <c r="B213" s="100"/>
      <c r="C213" s="100" t="s">
        <v>1089</v>
      </c>
      <c r="D213" s="100"/>
      <c r="E213" s="99">
        <v>1257600</v>
      </c>
      <c r="F213" s="99">
        <v>0</v>
      </c>
      <c r="G213" s="98">
        <v>0</v>
      </c>
    </row>
    <row r="214" spans="1:7" outlineLevel="4" x14ac:dyDescent="0.25">
      <c r="A214" s="97" t="s">
        <v>411</v>
      </c>
      <c r="B214" s="96"/>
      <c r="C214" s="96" t="s">
        <v>1089</v>
      </c>
      <c r="D214" s="96" t="s">
        <v>408</v>
      </c>
      <c r="E214" s="95">
        <v>1257600</v>
      </c>
      <c r="F214" s="95">
        <v>0</v>
      </c>
      <c r="G214" s="94">
        <v>0</v>
      </c>
    </row>
    <row r="215" spans="1:7" ht="25.5" outlineLevel="2" x14ac:dyDescent="0.25">
      <c r="A215" s="105" t="s">
        <v>948</v>
      </c>
      <c r="B215" s="104"/>
      <c r="C215" s="104" t="s">
        <v>947</v>
      </c>
      <c r="D215" s="104"/>
      <c r="E215" s="103">
        <v>66828583.789999999</v>
      </c>
      <c r="F215" s="103">
        <v>64171094.710000001</v>
      </c>
      <c r="G215" s="102">
        <v>64171094.710000001</v>
      </c>
    </row>
    <row r="216" spans="1:7" ht="25.5" outlineLevel="3" x14ac:dyDescent="0.25">
      <c r="A216" s="101" t="s">
        <v>946</v>
      </c>
      <c r="B216" s="100"/>
      <c r="C216" s="100" t="s">
        <v>945</v>
      </c>
      <c r="D216" s="100"/>
      <c r="E216" s="99">
        <v>6980363.4900000002</v>
      </c>
      <c r="F216" s="99">
        <v>6980363.4900000002</v>
      </c>
      <c r="G216" s="98">
        <v>6980363.4900000002</v>
      </c>
    </row>
    <row r="217" spans="1:7" outlineLevel="4" x14ac:dyDescent="0.25">
      <c r="A217" s="97" t="s">
        <v>411</v>
      </c>
      <c r="B217" s="96"/>
      <c r="C217" s="96" t="s">
        <v>945</v>
      </c>
      <c r="D217" s="96" t="s">
        <v>408</v>
      </c>
      <c r="E217" s="95">
        <v>6980363.4900000002</v>
      </c>
      <c r="F217" s="95">
        <v>6980363.4900000002</v>
      </c>
      <c r="G217" s="94">
        <v>6980363.4900000002</v>
      </c>
    </row>
    <row r="218" spans="1:7" outlineLevel="3" x14ac:dyDescent="0.25">
      <c r="A218" s="101" t="s">
        <v>1088</v>
      </c>
      <c r="B218" s="100"/>
      <c r="C218" s="100" t="s">
        <v>1087</v>
      </c>
      <c r="D218" s="100"/>
      <c r="E218" s="99">
        <v>57136317.799999997</v>
      </c>
      <c r="F218" s="99">
        <v>55690731.219999999</v>
      </c>
      <c r="G218" s="98">
        <v>55690731.219999999</v>
      </c>
    </row>
    <row r="219" spans="1:7" outlineLevel="4" x14ac:dyDescent="0.25">
      <c r="A219" s="97" t="s">
        <v>411</v>
      </c>
      <c r="B219" s="96"/>
      <c r="C219" s="96" t="s">
        <v>1087</v>
      </c>
      <c r="D219" s="96" t="s">
        <v>408</v>
      </c>
      <c r="E219" s="95">
        <v>57136317.799999997</v>
      </c>
      <c r="F219" s="95">
        <v>55690731.219999999</v>
      </c>
      <c r="G219" s="94">
        <v>55690731.219999999</v>
      </c>
    </row>
    <row r="220" spans="1:7" ht="25.5" outlineLevel="3" x14ac:dyDescent="0.25">
      <c r="A220" s="101" t="s">
        <v>1086</v>
      </c>
      <c r="B220" s="100"/>
      <c r="C220" s="100" t="s">
        <v>1085</v>
      </c>
      <c r="D220" s="100"/>
      <c r="E220" s="99">
        <v>2286306.25</v>
      </c>
      <c r="F220" s="99">
        <v>1500000</v>
      </c>
      <c r="G220" s="98">
        <v>1500000</v>
      </c>
    </row>
    <row r="221" spans="1:7" outlineLevel="4" x14ac:dyDescent="0.25">
      <c r="A221" s="97" t="s">
        <v>411</v>
      </c>
      <c r="B221" s="96"/>
      <c r="C221" s="96" t="s">
        <v>1085</v>
      </c>
      <c r="D221" s="96" t="s">
        <v>408</v>
      </c>
      <c r="E221" s="95">
        <v>2286306.25</v>
      </c>
      <c r="F221" s="95">
        <v>1500000</v>
      </c>
      <c r="G221" s="94">
        <v>1500000</v>
      </c>
    </row>
    <row r="222" spans="1:7" ht="38.25" outlineLevel="3" x14ac:dyDescent="0.25">
      <c r="A222" s="101" t="s">
        <v>1084</v>
      </c>
      <c r="B222" s="100"/>
      <c r="C222" s="100" t="s">
        <v>1083</v>
      </c>
      <c r="D222" s="100"/>
      <c r="E222" s="99">
        <v>425596.25</v>
      </c>
      <c r="F222" s="99">
        <v>0</v>
      </c>
      <c r="G222" s="98">
        <v>0</v>
      </c>
    </row>
    <row r="223" spans="1:7" outlineLevel="4" x14ac:dyDescent="0.25">
      <c r="A223" s="97" t="s">
        <v>411</v>
      </c>
      <c r="B223" s="96"/>
      <c r="C223" s="96" t="s">
        <v>1083</v>
      </c>
      <c r="D223" s="96" t="s">
        <v>408</v>
      </c>
      <c r="E223" s="95">
        <v>425596.25</v>
      </c>
      <c r="F223" s="95">
        <v>0</v>
      </c>
      <c r="G223" s="94">
        <v>0</v>
      </c>
    </row>
    <row r="224" spans="1:7" ht="25.5" outlineLevel="2" x14ac:dyDescent="0.25">
      <c r="A224" s="105" t="s">
        <v>944</v>
      </c>
      <c r="B224" s="104"/>
      <c r="C224" s="104" t="s">
        <v>943</v>
      </c>
      <c r="D224" s="104"/>
      <c r="E224" s="103">
        <v>49585404.659999996</v>
      </c>
      <c r="F224" s="103">
        <v>26687356.989999998</v>
      </c>
      <c r="G224" s="102">
        <v>26691955.199999999</v>
      </c>
    </row>
    <row r="225" spans="1:7" ht="25.5" outlineLevel="3" x14ac:dyDescent="0.25">
      <c r="A225" s="101" t="s">
        <v>942</v>
      </c>
      <c r="B225" s="100"/>
      <c r="C225" s="100" t="s">
        <v>941</v>
      </c>
      <c r="D225" s="100"/>
      <c r="E225" s="99">
        <v>18473095.760000002</v>
      </c>
      <c r="F225" s="99">
        <v>24560928.329999998</v>
      </c>
      <c r="G225" s="98">
        <v>24565526.539999999</v>
      </c>
    </row>
    <row r="226" spans="1:7" outlineLevel="4" x14ac:dyDescent="0.25">
      <c r="A226" s="97" t="s">
        <v>411</v>
      </c>
      <c r="B226" s="96"/>
      <c r="C226" s="96" t="s">
        <v>941</v>
      </c>
      <c r="D226" s="96" t="s">
        <v>408</v>
      </c>
      <c r="E226" s="95">
        <v>18473095.760000002</v>
      </c>
      <c r="F226" s="95">
        <v>24560928.329999998</v>
      </c>
      <c r="G226" s="94">
        <v>24565526.539999999</v>
      </c>
    </row>
    <row r="227" spans="1:7" outlineLevel="3" x14ac:dyDescent="0.25">
      <c r="A227" s="101" t="s">
        <v>940</v>
      </c>
      <c r="B227" s="100"/>
      <c r="C227" s="100" t="s">
        <v>939</v>
      </c>
      <c r="D227" s="100"/>
      <c r="E227" s="99">
        <v>1908518.66</v>
      </c>
      <c r="F227" s="99">
        <v>909078.66</v>
      </c>
      <c r="G227" s="98">
        <v>909078.66</v>
      </c>
    </row>
    <row r="228" spans="1:7" outlineLevel="4" x14ac:dyDescent="0.25">
      <c r="A228" s="97" t="s">
        <v>411</v>
      </c>
      <c r="B228" s="96"/>
      <c r="C228" s="96" t="s">
        <v>939</v>
      </c>
      <c r="D228" s="96" t="s">
        <v>408</v>
      </c>
      <c r="E228" s="95">
        <v>1908518.66</v>
      </c>
      <c r="F228" s="95">
        <v>909078.66</v>
      </c>
      <c r="G228" s="94">
        <v>909078.66</v>
      </c>
    </row>
    <row r="229" spans="1:7" outlineLevel="3" x14ac:dyDescent="0.25">
      <c r="A229" s="101" t="s">
        <v>938</v>
      </c>
      <c r="B229" s="100"/>
      <c r="C229" s="100" t="s">
        <v>937</v>
      </c>
      <c r="D229" s="100"/>
      <c r="E229" s="99">
        <v>1311352.22</v>
      </c>
      <c r="F229" s="99">
        <v>1217350</v>
      </c>
      <c r="G229" s="98">
        <v>1217350</v>
      </c>
    </row>
    <row r="230" spans="1:7" outlineLevel="4" x14ac:dyDescent="0.25">
      <c r="A230" s="97" t="s">
        <v>411</v>
      </c>
      <c r="B230" s="96"/>
      <c r="C230" s="96" t="s">
        <v>937</v>
      </c>
      <c r="D230" s="96" t="s">
        <v>408</v>
      </c>
      <c r="E230" s="95">
        <v>1311352.22</v>
      </c>
      <c r="F230" s="95">
        <v>1217350</v>
      </c>
      <c r="G230" s="94">
        <v>1217350</v>
      </c>
    </row>
    <row r="231" spans="1:7" ht="51" outlineLevel="3" x14ac:dyDescent="0.25">
      <c r="A231" s="101" t="s">
        <v>936</v>
      </c>
      <c r="B231" s="100"/>
      <c r="C231" s="100" t="s">
        <v>935</v>
      </c>
      <c r="D231" s="100"/>
      <c r="E231" s="99">
        <v>27892438.02</v>
      </c>
      <c r="F231" s="99">
        <v>0</v>
      </c>
      <c r="G231" s="98">
        <v>0</v>
      </c>
    </row>
    <row r="232" spans="1:7" outlineLevel="4" x14ac:dyDescent="0.25">
      <c r="A232" s="97" t="s">
        <v>333</v>
      </c>
      <c r="B232" s="96"/>
      <c r="C232" s="96" t="s">
        <v>935</v>
      </c>
      <c r="D232" s="96" t="s">
        <v>330</v>
      </c>
      <c r="E232" s="95">
        <v>27892438.02</v>
      </c>
      <c r="F232" s="95">
        <v>0</v>
      </c>
      <c r="G232" s="94">
        <v>0</v>
      </c>
    </row>
    <row r="233" spans="1:7" outlineLevel="2" x14ac:dyDescent="0.25">
      <c r="A233" s="105" t="s">
        <v>1082</v>
      </c>
      <c r="B233" s="104"/>
      <c r="C233" s="104" t="s">
        <v>1081</v>
      </c>
      <c r="D233" s="104"/>
      <c r="E233" s="103">
        <v>0</v>
      </c>
      <c r="F233" s="103">
        <v>98086000</v>
      </c>
      <c r="G233" s="102">
        <v>0</v>
      </c>
    </row>
    <row r="234" spans="1:7" ht="38.25" outlineLevel="3" x14ac:dyDescent="0.25">
      <c r="A234" s="101" t="s">
        <v>312</v>
      </c>
      <c r="B234" s="100"/>
      <c r="C234" s="100" t="s">
        <v>1080</v>
      </c>
      <c r="D234" s="100"/>
      <c r="E234" s="99">
        <v>0</v>
      </c>
      <c r="F234" s="99">
        <v>88277400</v>
      </c>
      <c r="G234" s="98">
        <v>0</v>
      </c>
    </row>
    <row r="235" spans="1:7" outlineLevel="4" x14ac:dyDescent="0.25">
      <c r="A235" s="97" t="s">
        <v>411</v>
      </c>
      <c r="B235" s="96"/>
      <c r="C235" s="96" t="s">
        <v>1080</v>
      </c>
      <c r="D235" s="96" t="s">
        <v>408</v>
      </c>
      <c r="E235" s="95">
        <v>0</v>
      </c>
      <c r="F235" s="95">
        <v>88277400</v>
      </c>
      <c r="G235" s="94">
        <v>0</v>
      </c>
    </row>
    <row r="236" spans="1:7" ht="38.25" outlineLevel="3" x14ac:dyDescent="0.25">
      <c r="A236" s="101" t="s">
        <v>1079</v>
      </c>
      <c r="B236" s="100"/>
      <c r="C236" s="100" t="s">
        <v>1077</v>
      </c>
      <c r="D236" s="100"/>
      <c r="E236" s="99">
        <v>0</v>
      </c>
      <c r="F236" s="99">
        <v>9808600</v>
      </c>
      <c r="G236" s="98">
        <v>0</v>
      </c>
    </row>
    <row r="237" spans="1:7" outlineLevel="4" x14ac:dyDescent="0.25">
      <c r="A237" s="97" t="s">
        <v>411</v>
      </c>
      <c r="B237" s="96"/>
      <c r="C237" s="96" t="s">
        <v>1077</v>
      </c>
      <c r="D237" s="96" t="s">
        <v>408</v>
      </c>
      <c r="E237" s="95">
        <v>0</v>
      </c>
      <c r="F237" s="95">
        <v>9808600</v>
      </c>
      <c r="G237" s="94">
        <v>0</v>
      </c>
    </row>
    <row r="238" spans="1:7" ht="25.5" outlineLevel="1" x14ac:dyDescent="0.25">
      <c r="A238" s="109" t="s">
        <v>934</v>
      </c>
      <c r="B238" s="108"/>
      <c r="C238" s="108" t="s">
        <v>933</v>
      </c>
      <c r="D238" s="108"/>
      <c r="E238" s="107">
        <v>6290806.2199999997</v>
      </c>
      <c r="F238" s="107">
        <v>5736070.1500000004</v>
      </c>
      <c r="G238" s="106">
        <v>5736070.1500000004</v>
      </c>
    </row>
    <row r="239" spans="1:7" outlineLevel="2" x14ac:dyDescent="0.25">
      <c r="A239" s="105" t="s">
        <v>932</v>
      </c>
      <c r="B239" s="104"/>
      <c r="C239" s="104" t="s">
        <v>931</v>
      </c>
      <c r="D239" s="104"/>
      <c r="E239" s="103">
        <v>1772548.22</v>
      </c>
      <c r="F239" s="103">
        <v>789727.95</v>
      </c>
      <c r="G239" s="102">
        <v>789727.95</v>
      </c>
    </row>
    <row r="240" spans="1:7" ht="25.5" outlineLevel="3" x14ac:dyDescent="0.25">
      <c r="A240" s="101" t="s">
        <v>930</v>
      </c>
      <c r="B240" s="100"/>
      <c r="C240" s="100" t="s">
        <v>929</v>
      </c>
      <c r="D240" s="100"/>
      <c r="E240" s="99">
        <v>1759548.22</v>
      </c>
      <c r="F240" s="99">
        <v>776727.95</v>
      </c>
      <c r="G240" s="98">
        <v>776727.95</v>
      </c>
    </row>
    <row r="241" spans="1:7" outlineLevel="4" x14ac:dyDescent="0.25">
      <c r="A241" s="97" t="s">
        <v>411</v>
      </c>
      <c r="B241" s="96"/>
      <c r="C241" s="96" t="s">
        <v>929</v>
      </c>
      <c r="D241" s="96" t="s">
        <v>408</v>
      </c>
      <c r="E241" s="95">
        <v>1759548.22</v>
      </c>
      <c r="F241" s="95">
        <v>776727.95</v>
      </c>
      <c r="G241" s="94">
        <v>776727.95</v>
      </c>
    </row>
    <row r="242" spans="1:7" ht="38.25" outlineLevel="3" x14ac:dyDescent="0.25">
      <c r="A242" s="101" t="s">
        <v>928</v>
      </c>
      <c r="B242" s="100"/>
      <c r="C242" s="100" t="s">
        <v>927</v>
      </c>
      <c r="D242" s="100"/>
      <c r="E242" s="99">
        <v>13000</v>
      </c>
      <c r="F242" s="99">
        <v>13000</v>
      </c>
      <c r="G242" s="98">
        <v>13000</v>
      </c>
    </row>
    <row r="243" spans="1:7" outlineLevel="4" x14ac:dyDescent="0.25">
      <c r="A243" s="97" t="s">
        <v>411</v>
      </c>
      <c r="B243" s="96"/>
      <c r="C243" s="96" t="s">
        <v>927</v>
      </c>
      <c r="D243" s="96" t="s">
        <v>408</v>
      </c>
      <c r="E243" s="95">
        <v>13000</v>
      </c>
      <c r="F243" s="95">
        <v>13000</v>
      </c>
      <c r="G243" s="94">
        <v>13000</v>
      </c>
    </row>
    <row r="244" spans="1:7" ht="25.5" outlineLevel="2" x14ac:dyDescent="0.25">
      <c r="A244" s="105" t="s">
        <v>926</v>
      </c>
      <c r="B244" s="104"/>
      <c r="C244" s="104" t="s">
        <v>925</v>
      </c>
      <c r="D244" s="104"/>
      <c r="E244" s="103">
        <v>4518258</v>
      </c>
      <c r="F244" s="103">
        <v>4946342.2</v>
      </c>
      <c r="G244" s="102">
        <v>4946342.2</v>
      </c>
    </row>
    <row r="245" spans="1:7" ht="25.5" outlineLevel="3" x14ac:dyDescent="0.25">
      <c r="A245" s="101" t="s">
        <v>924</v>
      </c>
      <c r="B245" s="100"/>
      <c r="C245" s="100" t="s">
        <v>923</v>
      </c>
      <c r="D245" s="100"/>
      <c r="E245" s="99">
        <v>4518258</v>
      </c>
      <c r="F245" s="99">
        <v>4946342.2</v>
      </c>
      <c r="G245" s="98">
        <v>4946342.2</v>
      </c>
    </row>
    <row r="246" spans="1:7" outlineLevel="4" x14ac:dyDescent="0.25">
      <c r="A246" s="97" t="s">
        <v>411</v>
      </c>
      <c r="B246" s="96"/>
      <c r="C246" s="96" t="s">
        <v>923</v>
      </c>
      <c r="D246" s="96" t="s">
        <v>408</v>
      </c>
      <c r="E246" s="95">
        <v>4518258</v>
      </c>
      <c r="F246" s="95">
        <v>4946342.2</v>
      </c>
      <c r="G246" s="94">
        <v>4946342.2</v>
      </c>
    </row>
    <row r="247" spans="1:7" ht="25.5" outlineLevel="1" x14ac:dyDescent="0.25">
      <c r="A247" s="109" t="s">
        <v>426</v>
      </c>
      <c r="B247" s="108"/>
      <c r="C247" s="108" t="s">
        <v>425</v>
      </c>
      <c r="D247" s="108"/>
      <c r="E247" s="107">
        <v>18520363.510000002</v>
      </c>
      <c r="F247" s="107">
        <v>554092</v>
      </c>
      <c r="G247" s="106">
        <v>554092</v>
      </c>
    </row>
    <row r="248" spans="1:7" ht="38.25" outlineLevel="2" x14ac:dyDescent="0.25">
      <c r="A248" s="105" t="s">
        <v>424</v>
      </c>
      <c r="B248" s="104"/>
      <c r="C248" s="104" t="s">
        <v>423</v>
      </c>
      <c r="D248" s="104"/>
      <c r="E248" s="103">
        <v>18520363.510000002</v>
      </c>
      <c r="F248" s="103">
        <v>554092</v>
      </c>
      <c r="G248" s="102">
        <v>554092</v>
      </c>
    </row>
    <row r="249" spans="1:7" ht="38.25" outlineLevel="3" x14ac:dyDescent="0.25">
      <c r="A249" s="101" t="s">
        <v>1108</v>
      </c>
      <c r="B249" s="100"/>
      <c r="C249" s="100" t="s">
        <v>1106</v>
      </c>
      <c r="D249" s="100"/>
      <c r="E249" s="99">
        <v>17921856.510000002</v>
      </c>
      <c r="F249" s="99">
        <v>0</v>
      </c>
      <c r="G249" s="98">
        <v>0</v>
      </c>
    </row>
    <row r="250" spans="1:7" outlineLevel="4" x14ac:dyDescent="0.25">
      <c r="A250" s="97" t="s">
        <v>333</v>
      </c>
      <c r="B250" s="96"/>
      <c r="C250" s="96" t="s">
        <v>1106</v>
      </c>
      <c r="D250" s="96" t="s">
        <v>330</v>
      </c>
      <c r="E250" s="95">
        <v>17921856.510000002</v>
      </c>
      <c r="F250" s="95">
        <v>0</v>
      </c>
      <c r="G250" s="94">
        <v>0</v>
      </c>
    </row>
    <row r="251" spans="1:7" ht="76.5" outlineLevel="3" x14ac:dyDescent="0.25">
      <c r="A251" s="101" t="s">
        <v>422</v>
      </c>
      <c r="B251" s="100"/>
      <c r="C251" s="100" t="s">
        <v>421</v>
      </c>
      <c r="D251" s="100"/>
      <c r="E251" s="99">
        <v>526497</v>
      </c>
      <c r="F251" s="99">
        <v>482082</v>
      </c>
      <c r="G251" s="98">
        <v>482082</v>
      </c>
    </row>
    <row r="252" spans="1:7" outlineLevel="4" x14ac:dyDescent="0.25">
      <c r="A252" s="97" t="s">
        <v>333</v>
      </c>
      <c r="B252" s="96"/>
      <c r="C252" s="96" t="s">
        <v>421</v>
      </c>
      <c r="D252" s="96" t="s">
        <v>330</v>
      </c>
      <c r="E252" s="95">
        <v>526497</v>
      </c>
      <c r="F252" s="95">
        <v>482082</v>
      </c>
      <c r="G252" s="94">
        <v>482082</v>
      </c>
    </row>
    <row r="253" spans="1:7" ht="102" outlineLevel="3" x14ac:dyDescent="0.25">
      <c r="A253" s="101" t="s">
        <v>420</v>
      </c>
      <c r="B253" s="100"/>
      <c r="C253" s="100" t="s">
        <v>419</v>
      </c>
      <c r="D253" s="100"/>
      <c r="E253" s="99">
        <v>72010</v>
      </c>
      <c r="F253" s="99">
        <v>72010</v>
      </c>
      <c r="G253" s="98">
        <v>72010</v>
      </c>
    </row>
    <row r="254" spans="1:7" outlineLevel="4" x14ac:dyDescent="0.25">
      <c r="A254" s="97" t="s">
        <v>333</v>
      </c>
      <c r="B254" s="96"/>
      <c r="C254" s="96" t="s">
        <v>419</v>
      </c>
      <c r="D254" s="96" t="s">
        <v>330</v>
      </c>
      <c r="E254" s="95">
        <v>72010</v>
      </c>
      <c r="F254" s="95">
        <v>72010</v>
      </c>
      <c r="G254" s="94">
        <v>72010</v>
      </c>
    </row>
    <row r="255" spans="1:7" ht="25.5" outlineLevel="1" x14ac:dyDescent="0.25">
      <c r="A255" s="109" t="s">
        <v>720</v>
      </c>
      <c r="B255" s="108"/>
      <c r="C255" s="108" t="s">
        <v>719</v>
      </c>
      <c r="D255" s="108"/>
      <c r="E255" s="107">
        <v>52474923.25</v>
      </c>
      <c r="F255" s="107">
        <v>44392424.390000001</v>
      </c>
      <c r="G255" s="106">
        <v>44541183.170000002</v>
      </c>
    </row>
    <row r="256" spans="1:7" outlineLevel="2" x14ac:dyDescent="0.25">
      <c r="A256" s="105" t="s">
        <v>718</v>
      </c>
      <c r="B256" s="104"/>
      <c r="C256" s="104" t="s">
        <v>717</v>
      </c>
      <c r="D256" s="104"/>
      <c r="E256" s="103">
        <v>52474923.25</v>
      </c>
      <c r="F256" s="103">
        <v>44392424.390000001</v>
      </c>
      <c r="G256" s="102">
        <v>44541183.170000002</v>
      </c>
    </row>
    <row r="257" spans="1:7" ht="25.5" outlineLevel="3" x14ac:dyDescent="0.25">
      <c r="A257" s="101" t="s">
        <v>366</v>
      </c>
      <c r="B257" s="100"/>
      <c r="C257" s="100" t="s">
        <v>856</v>
      </c>
      <c r="D257" s="100"/>
      <c r="E257" s="99">
        <v>397200</v>
      </c>
      <c r="F257" s="99">
        <v>0</v>
      </c>
      <c r="G257" s="98">
        <v>0</v>
      </c>
    </row>
    <row r="258" spans="1:7" ht="38.25" outlineLevel="4" x14ac:dyDescent="0.25">
      <c r="A258" s="97" t="s">
        <v>506</v>
      </c>
      <c r="B258" s="96"/>
      <c r="C258" s="96" t="s">
        <v>856</v>
      </c>
      <c r="D258" s="96" t="s">
        <v>505</v>
      </c>
      <c r="E258" s="95">
        <v>397200</v>
      </c>
      <c r="F258" s="95">
        <v>0</v>
      </c>
      <c r="G258" s="94">
        <v>0</v>
      </c>
    </row>
    <row r="259" spans="1:7" outlineLevel="3" x14ac:dyDescent="0.25">
      <c r="A259" s="101" t="s">
        <v>716</v>
      </c>
      <c r="B259" s="100"/>
      <c r="C259" s="100" t="s">
        <v>715</v>
      </c>
      <c r="D259" s="100"/>
      <c r="E259" s="99">
        <v>52077723.25</v>
      </c>
      <c r="F259" s="99">
        <v>44392424.390000001</v>
      </c>
      <c r="G259" s="98">
        <v>44541183.170000002</v>
      </c>
    </row>
    <row r="260" spans="1:7" ht="38.25" outlineLevel="4" x14ac:dyDescent="0.25">
      <c r="A260" s="97" t="s">
        <v>506</v>
      </c>
      <c r="B260" s="96"/>
      <c r="C260" s="96" t="s">
        <v>715</v>
      </c>
      <c r="D260" s="96" t="s">
        <v>505</v>
      </c>
      <c r="E260" s="95">
        <v>31303654.18</v>
      </c>
      <c r="F260" s="95">
        <v>30346633.5</v>
      </c>
      <c r="G260" s="94">
        <v>30346633.5</v>
      </c>
    </row>
    <row r="261" spans="1:7" outlineLevel="4" x14ac:dyDescent="0.25">
      <c r="A261" s="97" t="s">
        <v>411</v>
      </c>
      <c r="B261" s="96"/>
      <c r="C261" s="96" t="s">
        <v>715</v>
      </c>
      <c r="D261" s="96" t="s">
        <v>408</v>
      </c>
      <c r="E261" s="95">
        <v>10843092.970000001</v>
      </c>
      <c r="F261" s="95">
        <v>9408640.8900000006</v>
      </c>
      <c r="G261" s="94">
        <v>9557399.6699999999</v>
      </c>
    </row>
    <row r="262" spans="1:7" outlineLevel="4" x14ac:dyDescent="0.25">
      <c r="A262" s="97" t="s">
        <v>333</v>
      </c>
      <c r="B262" s="96"/>
      <c r="C262" s="96" t="s">
        <v>715</v>
      </c>
      <c r="D262" s="96" t="s">
        <v>330</v>
      </c>
      <c r="E262" s="95">
        <v>9930976.0999999996</v>
      </c>
      <c r="F262" s="95">
        <v>4637150</v>
      </c>
      <c r="G262" s="94">
        <v>4637150</v>
      </c>
    </row>
    <row r="263" spans="1:7" ht="30.75" thickBot="1" x14ac:dyDescent="0.3">
      <c r="A263" s="113" t="s">
        <v>488</v>
      </c>
      <c r="B263" s="112"/>
      <c r="C263" s="112" t="s">
        <v>487</v>
      </c>
      <c r="D263" s="112"/>
      <c r="E263" s="111">
        <v>1580218493.1700001</v>
      </c>
      <c r="F263" s="111">
        <v>1504449484.6199999</v>
      </c>
      <c r="G263" s="110">
        <v>1566556335.3800001</v>
      </c>
    </row>
    <row r="264" spans="1:7" outlineLevel="1" x14ac:dyDescent="0.25">
      <c r="A264" s="109" t="s">
        <v>662</v>
      </c>
      <c r="B264" s="108"/>
      <c r="C264" s="108" t="s">
        <v>661</v>
      </c>
      <c r="D264" s="108"/>
      <c r="E264" s="107">
        <v>242168440.75999999</v>
      </c>
      <c r="F264" s="107">
        <v>148145421.77000001</v>
      </c>
      <c r="G264" s="106">
        <v>158360178.53999999</v>
      </c>
    </row>
    <row r="265" spans="1:7" outlineLevel="2" x14ac:dyDescent="0.25">
      <c r="A265" s="105" t="s">
        <v>660</v>
      </c>
      <c r="B265" s="104"/>
      <c r="C265" s="104" t="s">
        <v>659</v>
      </c>
      <c r="D265" s="104"/>
      <c r="E265" s="103">
        <v>204973284.58000001</v>
      </c>
      <c r="F265" s="103">
        <v>131667560.31</v>
      </c>
      <c r="G265" s="102">
        <v>141758417.08000001</v>
      </c>
    </row>
    <row r="266" spans="1:7" outlineLevel="3" x14ac:dyDescent="0.25">
      <c r="A266" s="101" t="s">
        <v>772</v>
      </c>
      <c r="B266" s="100"/>
      <c r="C266" s="100" t="s">
        <v>771</v>
      </c>
      <c r="D266" s="100"/>
      <c r="E266" s="99">
        <v>752615.73</v>
      </c>
      <c r="F266" s="99">
        <v>0</v>
      </c>
      <c r="G266" s="98">
        <v>0</v>
      </c>
    </row>
    <row r="267" spans="1:7" ht="25.5" outlineLevel="4" x14ac:dyDescent="0.25">
      <c r="A267" s="97" t="s">
        <v>347</v>
      </c>
      <c r="B267" s="96"/>
      <c r="C267" s="96" t="s">
        <v>771</v>
      </c>
      <c r="D267" s="96" t="s">
        <v>344</v>
      </c>
      <c r="E267" s="95">
        <v>752615.73</v>
      </c>
      <c r="F267" s="95">
        <v>0</v>
      </c>
      <c r="G267" s="94">
        <v>0</v>
      </c>
    </row>
    <row r="268" spans="1:7" ht="25.5" outlineLevel="3" x14ac:dyDescent="0.25">
      <c r="A268" s="101" t="s">
        <v>851</v>
      </c>
      <c r="B268" s="100"/>
      <c r="C268" s="100" t="s">
        <v>850</v>
      </c>
      <c r="D268" s="100"/>
      <c r="E268" s="99">
        <v>5562285.3300000001</v>
      </c>
      <c r="F268" s="99">
        <v>0</v>
      </c>
      <c r="G268" s="98">
        <v>0</v>
      </c>
    </row>
    <row r="269" spans="1:7" outlineLevel="4" x14ac:dyDescent="0.25">
      <c r="A269" s="97" t="s">
        <v>411</v>
      </c>
      <c r="B269" s="96"/>
      <c r="C269" s="96" t="s">
        <v>850</v>
      </c>
      <c r="D269" s="96" t="s">
        <v>408</v>
      </c>
      <c r="E269" s="95">
        <v>690000</v>
      </c>
      <c r="F269" s="95">
        <v>0</v>
      </c>
      <c r="G269" s="94">
        <v>0</v>
      </c>
    </row>
    <row r="270" spans="1:7" ht="25.5" outlineLevel="4" x14ac:dyDescent="0.25">
      <c r="A270" s="97" t="s">
        <v>347</v>
      </c>
      <c r="B270" s="96"/>
      <c r="C270" s="96" t="s">
        <v>850</v>
      </c>
      <c r="D270" s="96" t="s">
        <v>344</v>
      </c>
      <c r="E270" s="95">
        <v>4872285.33</v>
      </c>
      <c r="F270" s="95">
        <v>0</v>
      </c>
      <c r="G270" s="94">
        <v>0</v>
      </c>
    </row>
    <row r="271" spans="1:7" ht="25.5" outlineLevel="3" x14ac:dyDescent="0.25">
      <c r="A271" s="101" t="s">
        <v>826</v>
      </c>
      <c r="B271" s="100"/>
      <c r="C271" s="100" t="s">
        <v>825</v>
      </c>
      <c r="D271" s="100"/>
      <c r="E271" s="99">
        <v>32370958.670000002</v>
      </c>
      <c r="F271" s="99">
        <v>2005154</v>
      </c>
      <c r="G271" s="98">
        <v>0</v>
      </c>
    </row>
    <row r="272" spans="1:7" outlineLevel="4" x14ac:dyDescent="0.25">
      <c r="A272" s="97" t="s">
        <v>411</v>
      </c>
      <c r="B272" s="96"/>
      <c r="C272" s="96" t="s">
        <v>825</v>
      </c>
      <c r="D272" s="96" t="s">
        <v>408</v>
      </c>
      <c r="E272" s="95">
        <v>22620958.670000002</v>
      </c>
      <c r="F272" s="95">
        <v>2005154</v>
      </c>
      <c r="G272" s="94">
        <v>0</v>
      </c>
    </row>
    <row r="273" spans="1:7" ht="25.5" outlineLevel="4" x14ac:dyDescent="0.25">
      <c r="A273" s="97" t="s">
        <v>347</v>
      </c>
      <c r="B273" s="96"/>
      <c r="C273" s="96" t="s">
        <v>825</v>
      </c>
      <c r="D273" s="96" t="s">
        <v>344</v>
      </c>
      <c r="E273" s="95">
        <v>9750000</v>
      </c>
      <c r="F273" s="95">
        <v>0</v>
      </c>
      <c r="G273" s="94">
        <v>0</v>
      </c>
    </row>
    <row r="274" spans="1:7" ht="25.5" outlineLevel="3" x14ac:dyDescent="0.25">
      <c r="A274" s="101" t="s">
        <v>824</v>
      </c>
      <c r="B274" s="100"/>
      <c r="C274" s="100" t="s">
        <v>823</v>
      </c>
      <c r="D274" s="100"/>
      <c r="E274" s="99">
        <v>354000</v>
      </c>
      <c r="F274" s="99">
        <v>0</v>
      </c>
      <c r="G274" s="98">
        <v>0</v>
      </c>
    </row>
    <row r="275" spans="1:7" ht="25.5" outlineLevel="4" x14ac:dyDescent="0.25">
      <c r="A275" s="97" t="s">
        <v>347</v>
      </c>
      <c r="B275" s="96"/>
      <c r="C275" s="96" t="s">
        <v>823</v>
      </c>
      <c r="D275" s="96" t="s">
        <v>344</v>
      </c>
      <c r="E275" s="95">
        <v>354000</v>
      </c>
      <c r="F275" s="95">
        <v>0</v>
      </c>
      <c r="G275" s="94">
        <v>0</v>
      </c>
    </row>
    <row r="276" spans="1:7" ht="25.5" outlineLevel="3" x14ac:dyDescent="0.25">
      <c r="A276" s="101" t="s">
        <v>849</v>
      </c>
      <c r="B276" s="100"/>
      <c r="C276" s="100" t="s">
        <v>848</v>
      </c>
      <c r="D276" s="100"/>
      <c r="E276" s="99">
        <v>163061.34</v>
      </c>
      <c r="F276" s="99">
        <v>0</v>
      </c>
      <c r="G276" s="98">
        <v>0</v>
      </c>
    </row>
    <row r="277" spans="1:7" ht="25.5" outlineLevel="4" x14ac:dyDescent="0.25">
      <c r="A277" s="97" t="s">
        <v>347</v>
      </c>
      <c r="B277" s="96"/>
      <c r="C277" s="96" t="s">
        <v>848</v>
      </c>
      <c r="D277" s="96" t="s">
        <v>344</v>
      </c>
      <c r="E277" s="95">
        <v>163061.34</v>
      </c>
      <c r="F277" s="95">
        <v>0</v>
      </c>
      <c r="G277" s="94">
        <v>0</v>
      </c>
    </row>
    <row r="278" spans="1:7" ht="25.5" outlineLevel="3" x14ac:dyDescent="0.25">
      <c r="A278" s="101" t="s">
        <v>770</v>
      </c>
      <c r="B278" s="100"/>
      <c r="C278" s="100" t="s">
        <v>769</v>
      </c>
      <c r="D278" s="100"/>
      <c r="E278" s="99">
        <v>611350.32999999996</v>
      </c>
      <c r="F278" s="99">
        <v>0</v>
      </c>
      <c r="G278" s="98">
        <v>0</v>
      </c>
    </row>
    <row r="279" spans="1:7" ht="25.5" outlineLevel="4" x14ac:dyDescent="0.25">
      <c r="A279" s="97" t="s">
        <v>347</v>
      </c>
      <c r="B279" s="96"/>
      <c r="C279" s="96" t="s">
        <v>769</v>
      </c>
      <c r="D279" s="96" t="s">
        <v>344</v>
      </c>
      <c r="E279" s="95">
        <v>611350.32999999996</v>
      </c>
      <c r="F279" s="95">
        <v>0</v>
      </c>
      <c r="G279" s="94">
        <v>0</v>
      </c>
    </row>
    <row r="280" spans="1:7" ht="38.25" outlineLevel="3" x14ac:dyDescent="0.25">
      <c r="A280" s="101" t="s">
        <v>768</v>
      </c>
      <c r="B280" s="100"/>
      <c r="C280" s="100" t="s">
        <v>767</v>
      </c>
      <c r="D280" s="100"/>
      <c r="E280" s="99">
        <v>2058665.23</v>
      </c>
      <c r="F280" s="99">
        <v>0</v>
      </c>
      <c r="G280" s="98">
        <v>0</v>
      </c>
    </row>
    <row r="281" spans="1:7" outlineLevel="4" x14ac:dyDescent="0.25">
      <c r="A281" s="97" t="s">
        <v>411</v>
      </c>
      <c r="B281" s="96"/>
      <c r="C281" s="96" t="s">
        <v>767</v>
      </c>
      <c r="D281" s="96" t="s">
        <v>408</v>
      </c>
      <c r="E281" s="95">
        <v>1874665.23</v>
      </c>
      <c r="F281" s="95">
        <v>0</v>
      </c>
      <c r="G281" s="94">
        <v>0</v>
      </c>
    </row>
    <row r="282" spans="1:7" ht="25.5" outlineLevel="4" x14ac:dyDescent="0.25">
      <c r="A282" s="97" t="s">
        <v>347</v>
      </c>
      <c r="B282" s="96"/>
      <c r="C282" s="96" t="s">
        <v>767</v>
      </c>
      <c r="D282" s="96" t="s">
        <v>344</v>
      </c>
      <c r="E282" s="95">
        <v>184000</v>
      </c>
      <c r="F282" s="95">
        <v>0</v>
      </c>
      <c r="G282" s="94">
        <v>0</v>
      </c>
    </row>
    <row r="283" spans="1:7" ht="25.5" outlineLevel="3" x14ac:dyDescent="0.25">
      <c r="A283" s="101" t="s">
        <v>847</v>
      </c>
      <c r="B283" s="100"/>
      <c r="C283" s="100" t="s">
        <v>846</v>
      </c>
      <c r="D283" s="100"/>
      <c r="E283" s="99">
        <v>5136965.2699999996</v>
      </c>
      <c r="F283" s="99">
        <v>0</v>
      </c>
      <c r="G283" s="98">
        <v>0</v>
      </c>
    </row>
    <row r="284" spans="1:7" ht="25.5" outlineLevel="4" x14ac:dyDescent="0.25">
      <c r="A284" s="97" t="s">
        <v>347</v>
      </c>
      <c r="B284" s="96"/>
      <c r="C284" s="96" t="s">
        <v>846</v>
      </c>
      <c r="D284" s="96" t="s">
        <v>344</v>
      </c>
      <c r="E284" s="95">
        <v>5136965.2699999996</v>
      </c>
      <c r="F284" s="95">
        <v>0</v>
      </c>
      <c r="G284" s="94">
        <v>0</v>
      </c>
    </row>
    <row r="285" spans="1:7" ht="25.5" outlineLevel="3" x14ac:dyDescent="0.25">
      <c r="A285" s="101" t="s">
        <v>845</v>
      </c>
      <c r="B285" s="100"/>
      <c r="C285" s="100" t="s">
        <v>844</v>
      </c>
      <c r="D285" s="100"/>
      <c r="E285" s="99">
        <v>177000</v>
      </c>
      <c r="F285" s="99">
        <v>0</v>
      </c>
      <c r="G285" s="98">
        <v>0</v>
      </c>
    </row>
    <row r="286" spans="1:7" ht="25.5" outlineLevel="4" x14ac:dyDescent="0.25">
      <c r="A286" s="97" t="s">
        <v>347</v>
      </c>
      <c r="B286" s="96"/>
      <c r="C286" s="96" t="s">
        <v>844</v>
      </c>
      <c r="D286" s="96" t="s">
        <v>344</v>
      </c>
      <c r="E286" s="95">
        <v>177000</v>
      </c>
      <c r="F286" s="95">
        <v>0</v>
      </c>
      <c r="G286" s="94">
        <v>0</v>
      </c>
    </row>
    <row r="287" spans="1:7" ht="38.25" outlineLevel="3" x14ac:dyDescent="0.25">
      <c r="A287" s="101" t="s">
        <v>237</v>
      </c>
      <c r="B287" s="100"/>
      <c r="C287" s="100" t="s">
        <v>658</v>
      </c>
      <c r="D287" s="100"/>
      <c r="E287" s="99">
        <v>13850200</v>
      </c>
      <c r="F287" s="99">
        <v>0</v>
      </c>
      <c r="G287" s="98">
        <v>0</v>
      </c>
    </row>
    <row r="288" spans="1:7" outlineLevel="4" x14ac:dyDescent="0.25">
      <c r="A288" s="97" t="s">
        <v>411</v>
      </c>
      <c r="B288" s="96"/>
      <c r="C288" s="96" t="s">
        <v>658</v>
      </c>
      <c r="D288" s="96" t="s">
        <v>408</v>
      </c>
      <c r="E288" s="95">
        <v>13850200</v>
      </c>
      <c r="F288" s="95">
        <v>0</v>
      </c>
      <c r="G288" s="94">
        <v>0</v>
      </c>
    </row>
    <row r="289" spans="1:7" ht="25.5" outlineLevel="3" x14ac:dyDescent="0.25">
      <c r="A289" s="101" t="s">
        <v>657</v>
      </c>
      <c r="B289" s="100"/>
      <c r="C289" s="100" t="s">
        <v>656</v>
      </c>
      <c r="D289" s="100"/>
      <c r="E289" s="99">
        <v>1284100</v>
      </c>
      <c r="F289" s="99">
        <v>0</v>
      </c>
      <c r="G289" s="98">
        <v>0</v>
      </c>
    </row>
    <row r="290" spans="1:7" outlineLevel="4" x14ac:dyDescent="0.25">
      <c r="A290" s="97" t="s">
        <v>411</v>
      </c>
      <c r="B290" s="96"/>
      <c r="C290" s="96" t="s">
        <v>656</v>
      </c>
      <c r="D290" s="96" t="s">
        <v>408</v>
      </c>
      <c r="E290" s="95">
        <v>1284100</v>
      </c>
      <c r="F290" s="95">
        <v>0</v>
      </c>
      <c r="G290" s="94">
        <v>0</v>
      </c>
    </row>
    <row r="291" spans="1:7" ht="25.5" outlineLevel="3" x14ac:dyDescent="0.25">
      <c r="A291" s="101" t="s">
        <v>822</v>
      </c>
      <c r="B291" s="100"/>
      <c r="C291" s="100" t="s">
        <v>821</v>
      </c>
      <c r="D291" s="100"/>
      <c r="E291" s="99">
        <v>19953200</v>
      </c>
      <c r="F291" s="99">
        <v>20531500</v>
      </c>
      <c r="G291" s="98">
        <v>24011400</v>
      </c>
    </row>
    <row r="292" spans="1:7" ht="25.5" outlineLevel="4" x14ac:dyDescent="0.25">
      <c r="A292" s="97" t="s">
        <v>347</v>
      </c>
      <c r="B292" s="96"/>
      <c r="C292" s="96" t="s">
        <v>821</v>
      </c>
      <c r="D292" s="96" t="s">
        <v>344</v>
      </c>
      <c r="E292" s="95">
        <v>19953200</v>
      </c>
      <c r="F292" s="95">
        <v>20531500</v>
      </c>
      <c r="G292" s="94">
        <v>24011400</v>
      </c>
    </row>
    <row r="293" spans="1:7" ht="38.25" outlineLevel="3" x14ac:dyDescent="0.25">
      <c r="A293" s="101" t="s">
        <v>820</v>
      </c>
      <c r="B293" s="100"/>
      <c r="C293" s="100" t="s">
        <v>819</v>
      </c>
      <c r="D293" s="100"/>
      <c r="E293" s="99">
        <v>100160422.54000001</v>
      </c>
      <c r="F293" s="99">
        <v>93042608.700000003</v>
      </c>
      <c r="G293" s="98">
        <v>95843389.840000004</v>
      </c>
    </row>
    <row r="294" spans="1:7" outlineLevel="4" x14ac:dyDescent="0.25">
      <c r="A294" s="97" t="s">
        <v>411</v>
      </c>
      <c r="B294" s="96"/>
      <c r="C294" s="96" t="s">
        <v>819</v>
      </c>
      <c r="D294" s="96" t="s">
        <v>408</v>
      </c>
      <c r="E294" s="95">
        <v>100160422.54000001</v>
      </c>
      <c r="F294" s="95">
        <v>93042608.700000003</v>
      </c>
      <c r="G294" s="94">
        <v>95843389.840000004</v>
      </c>
    </row>
    <row r="295" spans="1:7" ht="38.25" outlineLevel="3" x14ac:dyDescent="0.25">
      <c r="A295" s="101" t="s">
        <v>655</v>
      </c>
      <c r="B295" s="100"/>
      <c r="C295" s="100" t="s">
        <v>654</v>
      </c>
      <c r="D295" s="100"/>
      <c r="E295" s="99">
        <v>9233466.6699999999</v>
      </c>
      <c r="F295" s="99">
        <v>0</v>
      </c>
      <c r="G295" s="98">
        <v>0</v>
      </c>
    </row>
    <row r="296" spans="1:7" outlineLevel="4" x14ac:dyDescent="0.25">
      <c r="A296" s="97" t="s">
        <v>411</v>
      </c>
      <c r="B296" s="96"/>
      <c r="C296" s="96" t="s">
        <v>654</v>
      </c>
      <c r="D296" s="96" t="s">
        <v>408</v>
      </c>
      <c r="E296" s="95">
        <v>9233466.6699999999</v>
      </c>
      <c r="F296" s="95">
        <v>0</v>
      </c>
      <c r="G296" s="94">
        <v>0</v>
      </c>
    </row>
    <row r="297" spans="1:7" ht="25.5" outlineLevel="3" x14ac:dyDescent="0.25">
      <c r="A297" s="101" t="s">
        <v>653</v>
      </c>
      <c r="B297" s="100"/>
      <c r="C297" s="100" t="s">
        <v>652</v>
      </c>
      <c r="D297" s="100"/>
      <c r="E297" s="99">
        <v>856066.67</v>
      </c>
      <c r="F297" s="99">
        <v>0</v>
      </c>
      <c r="G297" s="98">
        <v>0</v>
      </c>
    </row>
    <row r="298" spans="1:7" outlineLevel="4" x14ac:dyDescent="0.25">
      <c r="A298" s="97" t="s">
        <v>411</v>
      </c>
      <c r="B298" s="96"/>
      <c r="C298" s="96" t="s">
        <v>652</v>
      </c>
      <c r="D298" s="96" t="s">
        <v>408</v>
      </c>
      <c r="E298" s="95">
        <v>856066.67</v>
      </c>
      <c r="F298" s="95">
        <v>0</v>
      </c>
      <c r="G298" s="94">
        <v>0</v>
      </c>
    </row>
    <row r="299" spans="1:7" ht="25.5" outlineLevel="3" x14ac:dyDescent="0.25">
      <c r="A299" s="101" t="s">
        <v>818</v>
      </c>
      <c r="B299" s="100"/>
      <c r="C299" s="100" t="s">
        <v>817</v>
      </c>
      <c r="D299" s="100"/>
      <c r="E299" s="99">
        <v>4979570.72</v>
      </c>
      <c r="F299" s="99">
        <v>6435319.04</v>
      </c>
      <c r="G299" s="98">
        <v>8761450.8900000006</v>
      </c>
    </row>
    <row r="300" spans="1:7" outlineLevel="4" x14ac:dyDescent="0.25">
      <c r="A300" s="97" t="s">
        <v>411</v>
      </c>
      <c r="B300" s="96"/>
      <c r="C300" s="96" t="s">
        <v>817</v>
      </c>
      <c r="D300" s="96" t="s">
        <v>408</v>
      </c>
      <c r="E300" s="95">
        <v>4979570.72</v>
      </c>
      <c r="F300" s="95">
        <v>6435319.04</v>
      </c>
      <c r="G300" s="94">
        <v>8761450.8900000006</v>
      </c>
    </row>
    <row r="301" spans="1:7" ht="25.5" outlineLevel="3" x14ac:dyDescent="0.25">
      <c r="A301" s="101" t="s">
        <v>816</v>
      </c>
      <c r="B301" s="100"/>
      <c r="C301" s="100" t="s">
        <v>815</v>
      </c>
      <c r="D301" s="100"/>
      <c r="E301" s="99">
        <v>7469356.0800000001</v>
      </c>
      <c r="F301" s="99">
        <v>9652978.5700000003</v>
      </c>
      <c r="G301" s="98">
        <v>13142176.35</v>
      </c>
    </row>
    <row r="302" spans="1:7" outlineLevel="4" x14ac:dyDescent="0.25">
      <c r="A302" s="97" t="s">
        <v>411</v>
      </c>
      <c r="B302" s="96"/>
      <c r="C302" s="96" t="s">
        <v>815</v>
      </c>
      <c r="D302" s="96" t="s">
        <v>408</v>
      </c>
      <c r="E302" s="95">
        <v>7469356.0800000001</v>
      </c>
      <c r="F302" s="95">
        <v>9652978.5700000003</v>
      </c>
      <c r="G302" s="94">
        <v>13142176.35</v>
      </c>
    </row>
    <row r="303" spans="1:7" outlineLevel="2" x14ac:dyDescent="0.25">
      <c r="A303" s="105" t="s">
        <v>814</v>
      </c>
      <c r="B303" s="104"/>
      <c r="C303" s="104" t="s">
        <v>813</v>
      </c>
      <c r="D303" s="104"/>
      <c r="E303" s="103">
        <v>401604</v>
      </c>
      <c r="F303" s="103">
        <v>401604</v>
      </c>
      <c r="G303" s="102">
        <v>401604</v>
      </c>
    </row>
    <row r="304" spans="1:7" ht="25.5" outlineLevel="3" x14ac:dyDescent="0.25">
      <c r="A304" s="101" t="s">
        <v>812</v>
      </c>
      <c r="B304" s="100"/>
      <c r="C304" s="100" t="s">
        <v>811</v>
      </c>
      <c r="D304" s="100"/>
      <c r="E304" s="99">
        <v>401604</v>
      </c>
      <c r="F304" s="99">
        <v>401604</v>
      </c>
      <c r="G304" s="98">
        <v>401604</v>
      </c>
    </row>
    <row r="305" spans="1:7" outlineLevel="4" x14ac:dyDescent="0.25">
      <c r="A305" s="97" t="s">
        <v>411</v>
      </c>
      <c r="B305" s="96"/>
      <c r="C305" s="96" t="s">
        <v>811</v>
      </c>
      <c r="D305" s="96" t="s">
        <v>408</v>
      </c>
      <c r="E305" s="95">
        <v>401604</v>
      </c>
      <c r="F305" s="95">
        <v>401604</v>
      </c>
      <c r="G305" s="94">
        <v>401604</v>
      </c>
    </row>
    <row r="306" spans="1:7" outlineLevel="2" x14ac:dyDescent="0.25">
      <c r="A306" s="105" t="s">
        <v>651</v>
      </c>
      <c r="B306" s="104"/>
      <c r="C306" s="104" t="s">
        <v>650</v>
      </c>
      <c r="D306" s="104"/>
      <c r="E306" s="103">
        <v>25821013.710000001</v>
      </c>
      <c r="F306" s="103">
        <v>15629681.59</v>
      </c>
      <c r="G306" s="102">
        <v>15753581.59</v>
      </c>
    </row>
    <row r="307" spans="1:7" outlineLevel="3" x14ac:dyDescent="0.25">
      <c r="A307" s="101" t="s">
        <v>766</v>
      </c>
      <c r="B307" s="100"/>
      <c r="C307" s="100" t="s">
        <v>765</v>
      </c>
      <c r="D307" s="100"/>
      <c r="E307" s="99">
        <v>586347.51</v>
      </c>
      <c r="F307" s="99">
        <v>586347.51</v>
      </c>
      <c r="G307" s="98">
        <v>586347.51</v>
      </c>
    </row>
    <row r="308" spans="1:7" outlineLevel="4" x14ac:dyDescent="0.25">
      <c r="A308" s="97" t="s">
        <v>411</v>
      </c>
      <c r="B308" s="96"/>
      <c r="C308" s="96" t="s">
        <v>765</v>
      </c>
      <c r="D308" s="96" t="s">
        <v>408</v>
      </c>
      <c r="E308" s="95">
        <v>105964.37</v>
      </c>
      <c r="F308" s="95">
        <v>105964.37</v>
      </c>
      <c r="G308" s="94">
        <v>105964.37</v>
      </c>
    </row>
    <row r="309" spans="1:7" ht="25.5" outlineLevel="4" x14ac:dyDescent="0.25">
      <c r="A309" s="97" t="s">
        <v>347</v>
      </c>
      <c r="B309" s="96"/>
      <c r="C309" s="96" t="s">
        <v>765</v>
      </c>
      <c r="D309" s="96" t="s">
        <v>344</v>
      </c>
      <c r="E309" s="95">
        <v>480383.14</v>
      </c>
      <c r="F309" s="95">
        <v>480383.14</v>
      </c>
      <c r="G309" s="94">
        <v>480383.14</v>
      </c>
    </row>
    <row r="310" spans="1:7" outlineLevel="3" x14ac:dyDescent="0.25">
      <c r="A310" s="101" t="s">
        <v>649</v>
      </c>
      <c r="B310" s="100"/>
      <c r="C310" s="100" t="s">
        <v>648</v>
      </c>
      <c r="D310" s="100"/>
      <c r="E310" s="99">
        <v>3210404</v>
      </c>
      <c r="F310" s="99">
        <v>3210404</v>
      </c>
      <c r="G310" s="98">
        <v>3210404</v>
      </c>
    </row>
    <row r="311" spans="1:7" ht="25.5" outlineLevel="4" x14ac:dyDescent="0.25">
      <c r="A311" s="97" t="s">
        <v>347</v>
      </c>
      <c r="B311" s="96"/>
      <c r="C311" s="96" t="s">
        <v>648</v>
      </c>
      <c r="D311" s="96" t="s">
        <v>344</v>
      </c>
      <c r="E311" s="95">
        <v>3210404</v>
      </c>
      <c r="F311" s="95">
        <v>3210404</v>
      </c>
      <c r="G311" s="94">
        <v>3210404</v>
      </c>
    </row>
    <row r="312" spans="1:7" outlineLevel="3" x14ac:dyDescent="0.25">
      <c r="A312" s="101" t="s">
        <v>764</v>
      </c>
      <c r="B312" s="100"/>
      <c r="C312" s="100" t="s">
        <v>763</v>
      </c>
      <c r="D312" s="100"/>
      <c r="E312" s="99">
        <v>182124.43</v>
      </c>
      <c r="F312" s="99">
        <v>182124.43</v>
      </c>
      <c r="G312" s="98">
        <v>182124.43</v>
      </c>
    </row>
    <row r="313" spans="1:7" ht="25.5" outlineLevel="4" x14ac:dyDescent="0.25">
      <c r="A313" s="97" t="s">
        <v>347</v>
      </c>
      <c r="B313" s="96"/>
      <c r="C313" s="96" t="s">
        <v>763</v>
      </c>
      <c r="D313" s="96" t="s">
        <v>344</v>
      </c>
      <c r="E313" s="95">
        <v>182124.43</v>
      </c>
      <c r="F313" s="95">
        <v>182124.43</v>
      </c>
      <c r="G313" s="94">
        <v>182124.43</v>
      </c>
    </row>
    <row r="314" spans="1:7" outlineLevel="3" x14ac:dyDescent="0.25">
      <c r="A314" s="101" t="s">
        <v>647</v>
      </c>
      <c r="B314" s="100"/>
      <c r="C314" s="100" t="s">
        <v>646</v>
      </c>
      <c r="D314" s="100"/>
      <c r="E314" s="99">
        <v>1157357.8</v>
      </c>
      <c r="F314" s="99">
        <v>877165</v>
      </c>
      <c r="G314" s="98">
        <v>877165</v>
      </c>
    </row>
    <row r="315" spans="1:7" outlineLevel="4" x14ac:dyDescent="0.25">
      <c r="A315" s="97" t="s">
        <v>411</v>
      </c>
      <c r="B315" s="96"/>
      <c r="C315" s="96" t="s">
        <v>646</v>
      </c>
      <c r="D315" s="96" t="s">
        <v>408</v>
      </c>
      <c r="E315" s="95">
        <v>120000</v>
      </c>
      <c r="F315" s="95">
        <v>0</v>
      </c>
      <c r="G315" s="94">
        <v>0</v>
      </c>
    </row>
    <row r="316" spans="1:7" ht="25.5" outlineLevel="4" x14ac:dyDescent="0.25">
      <c r="A316" s="97" t="s">
        <v>347</v>
      </c>
      <c r="B316" s="96"/>
      <c r="C316" s="96" t="s">
        <v>646</v>
      </c>
      <c r="D316" s="96" t="s">
        <v>344</v>
      </c>
      <c r="E316" s="95">
        <v>1037357.8</v>
      </c>
      <c r="F316" s="95">
        <v>877165</v>
      </c>
      <c r="G316" s="94">
        <v>877165</v>
      </c>
    </row>
    <row r="317" spans="1:7" outlineLevel="3" x14ac:dyDescent="0.25">
      <c r="A317" s="101" t="s">
        <v>645</v>
      </c>
      <c r="B317" s="100"/>
      <c r="C317" s="100" t="s">
        <v>644</v>
      </c>
      <c r="D317" s="100"/>
      <c r="E317" s="99">
        <v>171180.75</v>
      </c>
      <c r="F317" s="99">
        <v>171180.75</v>
      </c>
      <c r="G317" s="98">
        <v>171180.75</v>
      </c>
    </row>
    <row r="318" spans="1:7" outlineLevel="4" x14ac:dyDescent="0.25">
      <c r="A318" s="97" t="s">
        <v>411</v>
      </c>
      <c r="B318" s="96"/>
      <c r="C318" s="96" t="s">
        <v>644</v>
      </c>
      <c r="D318" s="96" t="s">
        <v>408</v>
      </c>
      <c r="E318" s="95">
        <v>22180.75</v>
      </c>
      <c r="F318" s="95">
        <v>22180.75</v>
      </c>
      <c r="G318" s="94">
        <v>22180.75</v>
      </c>
    </row>
    <row r="319" spans="1:7" outlineLevel="4" x14ac:dyDescent="0.25">
      <c r="A319" s="97" t="s">
        <v>431</v>
      </c>
      <c r="B319" s="96"/>
      <c r="C319" s="96" t="s">
        <v>644</v>
      </c>
      <c r="D319" s="96" t="s">
        <v>429</v>
      </c>
      <c r="E319" s="95">
        <v>149000</v>
      </c>
      <c r="F319" s="95">
        <v>149000</v>
      </c>
      <c r="G319" s="94">
        <v>149000</v>
      </c>
    </row>
    <row r="320" spans="1:7" outlineLevel="3" x14ac:dyDescent="0.25">
      <c r="A320" s="101" t="s">
        <v>643</v>
      </c>
      <c r="B320" s="100"/>
      <c r="C320" s="100" t="s">
        <v>642</v>
      </c>
      <c r="D320" s="100"/>
      <c r="E320" s="99">
        <v>386371.2</v>
      </c>
      <c r="F320" s="99">
        <v>643833.96</v>
      </c>
      <c r="G320" s="98">
        <v>643833.96</v>
      </c>
    </row>
    <row r="321" spans="1:7" outlineLevel="4" x14ac:dyDescent="0.25">
      <c r="A321" s="97" t="s">
        <v>411</v>
      </c>
      <c r="B321" s="96"/>
      <c r="C321" s="96" t="s">
        <v>642</v>
      </c>
      <c r="D321" s="96" t="s">
        <v>408</v>
      </c>
      <c r="E321" s="95">
        <v>386371.2</v>
      </c>
      <c r="F321" s="95">
        <v>643833.96</v>
      </c>
      <c r="G321" s="94">
        <v>643833.96</v>
      </c>
    </row>
    <row r="322" spans="1:7" ht="25.5" outlineLevel="3" x14ac:dyDescent="0.25">
      <c r="A322" s="101" t="s">
        <v>810</v>
      </c>
      <c r="B322" s="100"/>
      <c r="C322" s="100" t="s">
        <v>809</v>
      </c>
      <c r="D322" s="100"/>
      <c r="E322" s="99">
        <v>8631167</v>
      </c>
      <c r="F322" s="99">
        <v>0</v>
      </c>
      <c r="G322" s="98">
        <v>0</v>
      </c>
    </row>
    <row r="323" spans="1:7" ht="25.5" outlineLevel="4" x14ac:dyDescent="0.25">
      <c r="A323" s="97" t="s">
        <v>347</v>
      </c>
      <c r="B323" s="96"/>
      <c r="C323" s="96" t="s">
        <v>809</v>
      </c>
      <c r="D323" s="96" t="s">
        <v>344</v>
      </c>
      <c r="E323" s="95">
        <v>8631167</v>
      </c>
      <c r="F323" s="95">
        <v>0</v>
      </c>
      <c r="G323" s="94">
        <v>0</v>
      </c>
    </row>
    <row r="324" spans="1:7" ht="25.5" outlineLevel="3" x14ac:dyDescent="0.25">
      <c r="A324" s="101" t="s">
        <v>762</v>
      </c>
      <c r="B324" s="100"/>
      <c r="C324" s="100" t="s">
        <v>761</v>
      </c>
      <c r="D324" s="100"/>
      <c r="E324" s="99">
        <v>4255000</v>
      </c>
      <c r="F324" s="99">
        <v>4255000</v>
      </c>
      <c r="G324" s="98">
        <v>4255000</v>
      </c>
    </row>
    <row r="325" spans="1:7" ht="25.5" outlineLevel="4" x14ac:dyDescent="0.25">
      <c r="A325" s="97" t="s">
        <v>347</v>
      </c>
      <c r="B325" s="96"/>
      <c r="C325" s="96" t="s">
        <v>761</v>
      </c>
      <c r="D325" s="96" t="s">
        <v>344</v>
      </c>
      <c r="E325" s="95">
        <v>3263109.92</v>
      </c>
      <c r="F325" s="95">
        <v>4255000</v>
      </c>
      <c r="G325" s="94">
        <v>4255000</v>
      </c>
    </row>
    <row r="326" spans="1:7" outlineLevel="4" x14ac:dyDescent="0.25">
      <c r="A326" s="97" t="s">
        <v>333</v>
      </c>
      <c r="B326" s="96"/>
      <c r="C326" s="96" t="s">
        <v>761</v>
      </c>
      <c r="D326" s="96" t="s">
        <v>330</v>
      </c>
      <c r="E326" s="95">
        <v>991890.08</v>
      </c>
      <c r="F326" s="95">
        <v>0</v>
      </c>
      <c r="G326" s="94">
        <v>0</v>
      </c>
    </row>
    <row r="327" spans="1:7" ht="25.5" outlineLevel="3" x14ac:dyDescent="0.25">
      <c r="A327" s="101" t="s">
        <v>760</v>
      </c>
      <c r="B327" s="100"/>
      <c r="C327" s="100" t="s">
        <v>759</v>
      </c>
      <c r="D327" s="100"/>
      <c r="E327" s="99">
        <v>250025.94</v>
      </c>
      <c r="F327" s="99">
        <v>250025.94</v>
      </c>
      <c r="G327" s="98">
        <v>250025.94</v>
      </c>
    </row>
    <row r="328" spans="1:7" ht="25.5" outlineLevel="4" x14ac:dyDescent="0.25">
      <c r="A328" s="97" t="s">
        <v>347</v>
      </c>
      <c r="B328" s="96"/>
      <c r="C328" s="96" t="s">
        <v>759</v>
      </c>
      <c r="D328" s="96" t="s">
        <v>344</v>
      </c>
      <c r="E328" s="95">
        <v>250025.94</v>
      </c>
      <c r="F328" s="95">
        <v>250025.94</v>
      </c>
      <c r="G328" s="94">
        <v>250025.94</v>
      </c>
    </row>
    <row r="329" spans="1:7" ht="25.5" outlineLevel="3" x14ac:dyDescent="0.25">
      <c r="A329" s="101" t="s">
        <v>758</v>
      </c>
      <c r="B329" s="100"/>
      <c r="C329" s="100" t="s">
        <v>757</v>
      </c>
      <c r="D329" s="100"/>
      <c r="E329" s="99">
        <v>63000</v>
      </c>
      <c r="F329" s="99">
        <v>63000</v>
      </c>
      <c r="G329" s="98">
        <v>63000</v>
      </c>
    </row>
    <row r="330" spans="1:7" ht="25.5" outlineLevel="4" x14ac:dyDescent="0.25">
      <c r="A330" s="97" t="s">
        <v>347</v>
      </c>
      <c r="B330" s="96"/>
      <c r="C330" s="96" t="s">
        <v>757</v>
      </c>
      <c r="D330" s="96" t="s">
        <v>344</v>
      </c>
      <c r="E330" s="95">
        <v>63000</v>
      </c>
      <c r="F330" s="95">
        <v>63000</v>
      </c>
      <c r="G330" s="94">
        <v>63000</v>
      </c>
    </row>
    <row r="331" spans="1:7" ht="25.5" outlineLevel="3" x14ac:dyDescent="0.25">
      <c r="A331" s="101" t="s">
        <v>641</v>
      </c>
      <c r="B331" s="100"/>
      <c r="C331" s="100" t="s">
        <v>640</v>
      </c>
      <c r="D331" s="100"/>
      <c r="E331" s="99">
        <v>3161500</v>
      </c>
      <c r="F331" s="99">
        <v>3234200</v>
      </c>
      <c r="G331" s="98">
        <v>3308700</v>
      </c>
    </row>
    <row r="332" spans="1:7" ht="25.5" outlineLevel="4" x14ac:dyDescent="0.25">
      <c r="A332" s="97" t="s">
        <v>347</v>
      </c>
      <c r="B332" s="96"/>
      <c r="C332" s="96" t="s">
        <v>640</v>
      </c>
      <c r="D332" s="96" t="s">
        <v>344</v>
      </c>
      <c r="E332" s="95">
        <v>3161500</v>
      </c>
      <c r="F332" s="95">
        <v>3234200</v>
      </c>
      <c r="G332" s="94">
        <v>3308700</v>
      </c>
    </row>
    <row r="333" spans="1:7" ht="25.5" outlineLevel="3" x14ac:dyDescent="0.25">
      <c r="A333" s="101" t="s">
        <v>639</v>
      </c>
      <c r="B333" s="100"/>
      <c r="C333" s="100" t="s">
        <v>638</v>
      </c>
      <c r="D333" s="100"/>
      <c r="E333" s="99">
        <v>3766535.08</v>
      </c>
      <c r="F333" s="99">
        <v>2156400</v>
      </c>
      <c r="G333" s="98">
        <v>2205800</v>
      </c>
    </row>
    <row r="334" spans="1:7" ht="25.5" outlineLevel="4" x14ac:dyDescent="0.25">
      <c r="A334" s="97" t="s">
        <v>347</v>
      </c>
      <c r="B334" s="96"/>
      <c r="C334" s="96" t="s">
        <v>638</v>
      </c>
      <c r="D334" s="96" t="s">
        <v>344</v>
      </c>
      <c r="E334" s="95">
        <v>3766535.08</v>
      </c>
      <c r="F334" s="95">
        <v>2156400</v>
      </c>
      <c r="G334" s="94">
        <v>2205800</v>
      </c>
    </row>
    <row r="335" spans="1:7" outlineLevel="2" x14ac:dyDescent="0.25">
      <c r="A335" s="105" t="s">
        <v>637</v>
      </c>
      <c r="B335" s="104"/>
      <c r="C335" s="104" t="s">
        <v>636</v>
      </c>
      <c r="D335" s="104"/>
      <c r="E335" s="103">
        <v>10667103.5</v>
      </c>
      <c r="F335" s="103">
        <v>141140.9</v>
      </c>
      <c r="G335" s="102">
        <v>141140.9</v>
      </c>
    </row>
    <row r="336" spans="1:7" ht="25.5" outlineLevel="3" x14ac:dyDescent="0.25">
      <c r="A336" s="101" t="s">
        <v>756</v>
      </c>
      <c r="B336" s="100"/>
      <c r="C336" s="100" t="s">
        <v>755</v>
      </c>
      <c r="D336" s="100"/>
      <c r="E336" s="99">
        <v>90623.57</v>
      </c>
      <c r="F336" s="99">
        <v>90623.57</v>
      </c>
      <c r="G336" s="98">
        <v>90623.57</v>
      </c>
    </row>
    <row r="337" spans="1:7" ht="25.5" outlineLevel="4" x14ac:dyDescent="0.25">
      <c r="A337" s="97" t="s">
        <v>347</v>
      </c>
      <c r="B337" s="96"/>
      <c r="C337" s="96" t="s">
        <v>755</v>
      </c>
      <c r="D337" s="96" t="s">
        <v>344</v>
      </c>
      <c r="E337" s="95">
        <v>90623.57</v>
      </c>
      <c r="F337" s="95">
        <v>90623.57</v>
      </c>
      <c r="G337" s="94">
        <v>90623.57</v>
      </c>
    </row>
    <row r="338" spans="1:7" outlineLevel="3" x14ac:dyDescent="0.25">
      <c r="A338" s="101" t="s">
        <v>754</v>
      </c>
      <c r="B338" s="100"/>
      <c r="C338" s="100" t="s">
        <v>753</v>
      </c>
      <c r="D338" s="100"/>
      <c r="E338" s="99">
        <v>50517.33</v>
      </c>
      <c r="F338" s="99">
        <v>50517.33</v>
      </c>
      <c r="G338" s="98">
        <v>50517.33</v>
      </c>
    </row>
    <row r="339" spans="1:7" ht="25.5" outlineLevel="4" x14ac:dyDescent="0.25">
      <c r="A339" s="97" t="s">
        <v>347</v>
      </c>
      <c r="B339" s="96"/>
      <c r="C339" s="96" t="s">
        <v>753</v>
      </c>
      <c r="D339" s="96" t="s">
        <v>344</v>
      </c>
      <c r="E339" s="95">
        <v>50517.33</v>
      </c>
      <c r="F339" s="95">
        <v>50517.33</v>
      </c>
      <c r="G339" s="94">
        <v>50517.33</v>
      </c>
    </row>
    <row r="340" spans="1:7" ht="38.25" outlineLevel="3" x14ac:dyDescent="0.25">
      <c r="A340" s="101" t="s">
        <v>288</v>
      </c>
      <c r="B340" s="100"/>
      <c r="C340" s="100" t="s">
        <v>673</v>
      </c>
      <c r="D340" s="100"/>
      <c r="E340" s="99">
        <v>315577.56</v>
      </c>
      <c r="F340" s="99">
        <v>0</v>
      </c>
      <c r="G340" s="98">
        <v>0</v>
      </c>
    </row>
    <row r="341" spans="1:7" ht="25.5" outlineLevel="4" x14ac:dyDescent="0.25">
      <c r="A341" s="97" t="s">
        <v>347</v>
      </c>
      <c r="B341" s="96"/>
      <c r="C341" s="96" t="s">
        <v>673</v>
      </c>
      <c r="D341" s="96" t="s">
        <v>344</v>
      </c>
      <c r="E341" s="95">
        <v>315577.56</v>
      </c>
      <c r="F341" s="95">
        <v>0</v>
      </c>
      <c r="G341" s="94">
        <v>0</v>
      </c>
    </row>
    <row r="342" spans="1:7" ht="25.5" outlineLevel="3" x14ac:dyDescent="0.25">
      <c r="A342" s="101" t="s">
        <v>286</v>
      </c>
      <c r="B342" s="100"/>
      <c r="C342" s="100" t="s">
        <v>635</v>
      </c>
      <c r="D342" s="100"/>
      <c r="E342" s="99">
        <v>6000000</v>
      </c>
      <c r="F342" s="99">
        <v>0</v>
      </c>
      <c r="G342" s="98">
        <v>0</v>
      </c>
    </row>
    <row r="343" spans="1:7" ht="25.5" outlineLevel="4" x14ac:dyDescent="0.25">
      <c r="A343" s="97" t="s">
        <v>347</v>
      </c>
      <c r="B343" s="96"/>
      <c r="C343" s="96" t="s">
        <v>635</v>
      </c>
      <c r="D343" s="96" t="s">
        <v>344</v>
      </c>
      <c r="E343" s="95">
        <v>6000000</v>
      </c>
      <c r="F343" s="95">
        <v>0</v>
      </c>
      <c r="G343" s="94">
        <v>0</v>
      </c>
    </row>
    <row r="344" spans="1:7" ht="38.25" outlineLevel="3" x14ac:dyDescent="0.25">
      <c r="A344" s="101" t="s">
        <v>672</v>
      </c>
      <c r="B344" s="100"/>
      <c r="C344" s="100" t="s">
        <v>671</v>
      </c>
      <c r="D344" s="100"/>
      <c r="E344" s="99">
        <v>210385.04</v>
      </c>
      <c r="F344" s="99">
        <v>0</v>
      </c>
      <c r="G344" s="98">
        <v>0</v>
      </c>
    </row>
    <row r="345" spans="1:7" ht="25.5" outlineLevel="4" x14ac:dyDescent="0.25">
      <c r="A345" s="97" t="s">
        <v>347</v>
      </c>
      <c r="B345" s="96"/>
      <c r="C345" s="96" t="s">
        <v>671</v>
      </c>
      <c r="D345" s="96" t="s">
        <v>344</v>
      </c>
      <c r="E345" s="95">
        <v>210385.04</v>
      </c>
      <c r="F345" s="95">
        <v>0</v>
      </c>
      <c r="G345" s="94">
        <v>0</v>
      </c>
    </row>
    <row r="346" spans="1:7" ht="25.5" outlineLevel="3" x14ac:dyDescent="0.25">
      <c r="A346" s="101" t="s">
        <v>634</v>
      </c>
      <c r="B346" s="100"/>
      <c r="C346" s="100" t="s">
        <v>633</v>
      </c>
      <c r="D346" s="100"/>
      <c r="E346" s="99">
        <v>4000000</v>
      </c>
      <c r="F346" s="99">
        <v>0</v>
      </c>
      <c r="G346" s="98">
        <v>0</v>
      </c>
    </row>
    <row r="347" spans="1:7" ht="25.5" outlineLevel="4" x14ac:dyDescent="0.25">
      <c r="A347" s="97" t="s">
        <v>347</v>
      </c>
      <c r="B347" s="96"/>
      <c r="C347" s="96" t="s">
        <v>633</v>
      </c>
      <c r="D347" s="96" t="s">
        <v>344</v>
      </c>
      <c r="E347" s="95">
        <v>4000000</v>
      </c>
      <c r="F347" s="95">
        <v>0</v>
      </c>
      <c r="G347" s="94">
        <v>0</v>
      </c>
    </row>
    <row r="348" spans="1:7" outlineLevel="2" x14ac:dyDescent="0.25">
      <c r="A348" s="105" t="s">
        <v>843</v>
      </c>
      <c r="B348" s="104"/>
      <c r="C348" s="104" t="s">
        <v>842</v>
      </c>
      <c r="D348" s="104"/>
      <c r="E348" s="103">
        <v>305434.96999999997</v>
      </c>
      <c r="F348" s="103">
        <v>305434.96999999997</v>
      </c>
      <c r="G348" s="102">
        <v>305434.96999999997</v>
      </c>
    </row>
    <row r="349" spans="1:7" ht="25.5" outlineLevel="3" x14ac:dyDescent="0.25">
      <c r="A349" s="101" t="s">
        <v>841</v>
      </c>
      <c r="B349" s="100"/>
      <c r="C349" s="100" t="s">
        <v>840</v>
      </c>
      <c r="D349" s="100"/>
      <c r="E349" s="99">
        <v>305434.96999999997</v>
      </c>
      <c r="F349" s="99">
        <v>305434.96999999997</v>
      </c>
      <c r="G349" s="98">
        <v>305434.96999999997</v>
      </c>
    </row>
    <row r="350" spans="1:7" outlineLevel="4" x14ac:dyDescent="0.25">
      <c r="A350" s="97" t="s">
        <v>411</v>
      </c>
      <c r="B350" s="96"/>
      <c r="C350" s="96" t="s">
        <v>840</v>
      </c>
      <c r="D350" s="96" t="s">
        <v>408</v>
      </c>
      <c r="E350" s="95">
        <v>305434.96999999997</v>
      </c>
      <c r="F350" s="95">
        <v>305434.96999999997</v>
      </c>
      <c r="G350" s="94">
        <v>305434.96999999997</v>
      </c>
    </row>
    <row r="351" spans="1:7" ht="25.5" outlineLevel="1" x14ac:dyDescent="0.25">
      <c r="A351" s="109" t="s">
        <v>486</v>
      </c>
      <c r="B351" s="108"/>
      <c r="C351" s="108" t="s">
        <v>485</v>
      </c>
      <c r="D351" s="108"/>
      <c r="E351" s="107">
        <v>1315548984.7</v>
      </c>
      <c r="F351" s="107">
        <v>1334637159.02</v>
      </c>
      <c r="G351" s="106">
        <v>1386529253.01</v>
      </c>
    </row>
    <row r="352" spans="1:7" outlineLevel="2" x14ac:dyDescent="0.25">
      <c r="A352" s="105" t="s">
        <v>484</v>
      </c>
      <c r="B352" s="104"/>
      <c r="C352" s="104" t="s">
        <v>483</v>
      </c>
      <c r="D352" s="104"/>
      <c r="E352" s="103">
        <v>579240169.87</v>
      </c>
      <c r="F352" s="103">
        <v>597624670.61000001</v>
      </c>
      <c r="G352" s="102">
        <v>619778857.83000004</v>
      </c>
    </row>
    <row r="353" spans="1:7" ht="25.5" outlineLevel="3" x14ac:dyDescent="0.25">
      <c r="A353" s="101" t="s">
        <v>366</v>
      </c>
      <c r="B353" s="100"/>
      <c r="C353" s="100" t="s">
        <v>839</v>
      </c>
      <c r="D353" s="100"/>
      <c r="E353" s="99">
        <v>4636300</v>
      </c>
      <c r="F353" s="99">
        <v>0</v>
      </c>
      <c r="G353" s="98">
        <v>0</v>
      </c>
    </row>
    <row r="354" spans="1:7" ht="25.5" outlineLevel="4" x14ac:dyDescent="0.25">
      <c r="A354" s="97" t="s">
        <v>347</v>
      </c>
      <c r="B354" s="96"/>
      <c r="C354" s="96" t="s">
        <v>839</v>
      </c>
      <c r="D354" s="96" t="s">
        <v>344</v>
      </c>
      <c r="E354" s="95">
        <v>4636300</v>
      </c>
      <c r="F354" s="95">
        <v>0</v>
      </c>
      <c r="G354" s="94">
        <v>0</v>
      </c>
    </row>
    <row r="355" spans="1:7" outlineLevel="3" x14ac:dyDescent="0.25">
      <c r="A355" s="101" t="s">
        <v>838</v>
      </c>
      <c r="B355" s="100"/>
      <c r="C355" s="100" t="s">
        <v>837</v>
      </c>
      <c r="D355" s="100"/>
      <c r="E355" s="99">
        <v>203323191.41999999</v>
      </c>
      <c r="F355" s="99">
        <v>205530639.21000001</v>
      </c>
      <c r="G355" s="98">
        <v>208908926.43000001</v>
      </c>
    </row>
    <row r="356" spans="1:7" ht="25.5" outlineLevel="4" x14ac:dyDescent="0.25">
      <c r="A356" s="97" t="s">
        <v>347</v>
      </c>
      <c r="B356" s="96"/>
      <c r="C356" s="96" t="s">
        <v>837</v>
      </c>
      <c r="D356" s="96" t="s">
        <v>344</v>
      </c>
      <c r="E356" s="95">
        <v>203323191.41999999</v>
      </c>
      <c r="F356" s="95">
        <v>205530639.21000001</v>
      </c>
      <c r="G356" s="94">
        <v>208908926.43000001</v>
      </c>
    </row>
    <row r="357" spans="1:7" outlineLevel="3" x14ac:dyDescent="0.25">
      <c r="A357" s="101" t="s">
        <v>836</v>
      </c>
      <c r="B357" s="100"/>
      <c r="C357" s="100" t="s">
        <v>835</v>
      </c>
      <c r="D357" s="100"/>
      <c r="E357" s="99">
        <v>18444931.399999999</v>
      </c>
      <c r="F357" s="99">
        <v>18444931.399999999</v>
      </c>
      <c r="G357" s="98">
        <v>18444931.399999999</v>
      </c>
    </row>
    <row r="358" spans="1:7" ht="25.5" outlineLevel="4" x14ac:dyDescent="0.25">
      <c r="A358" s="97" t="s">
        <v>347</v>
      </c>
      <c r="B358" s="96"/>
      <c r="C358" s="96" t="s">
        <v>835</v>
      </c>
      <c r="D358" s="96" t="s">
        <v>344</v>
      </c>
      <c r="E358" s="95">
        <v>18444931.399999999</v>
      </c>
      <c r="F358" s="95">
        <v>18444931.399999999</v>
      </c>
      <c r="G358" s="94">
        <v>18444931.399999999</v>
      </c>
    </row>
    <row r="359" spans="1:7" ht="25.5" outlineLevel="3" x14ac:dyDescent="0.25">
      <c r="A359" s="101" t="s">
        <v>799</v>
      </c>
      <c r="B359" s="100"/>
      <c r="C359" s="100" t="s">
        <v>834</v>
      </c>
      <c r="D359" s="100"/>
      <c r="E359" s="99">
        <v>339740200</v>
      </c>
      <c r="F359" s="99">
        <v>360863400</v>
      </c>
      <c r="G359" s="98">
        <v>379639300</v>
      </c>
    </row>
    <row r="360" spans="1:7" ht="25.5" outlineLevel="4" x14ac:dyDescent="0.25">
      <c r="A360" s="97" t="s">
        <v>347</v>
      </c>
      <c r="B360" s="96"/>
      <c r="C360" s="96" t="s">
        <v>834</v>
      </c>
      <c r="D360" s="96" t="s">
        <v>344</v>
      </c>
      <c r="E360" s="95">
        <v>339740200</v>
      </c>
      <c r="F360" s="95">
        <v>360863400</v>
      </c>
      <c r="G360" s="94">
        <v>379639300</v>
      </c>
    </row>
    <row r="361" spans="1:7" ht="63.75" outlineLevel="3" x14ac:dyDescent="0.25">
      <c r="A361" s="101" t="s">
        <v>482</v>
      </c>
      <c r="B361" s="100"/>
      <c r="C361" s="100" t="s">
        <v>481</v>
      </c>
      <c r="D361" s="100"/>
      <c r="E361" s="99">
        <v>311800</v>
      </c>
      <c r="F361" s="99">
        <v>311800</v>
      </c>
      <c r="G361" s="98">
        <v>311800</v>
      </c>
    </row>
    <row r="362" spans="1:7" outlineLevel="4" x14ac:dyDescent="0.25">
      <c r="A362" s="97" t="s">
        <v>411</v>
      </c>
      <c r="B362" s="96"/>
      <c r="C362" s="96" t="s">
        <v>481</v>
      </c>
      <c r="D362" s="96" t="s">
        <v>408</v>
      </c>
      <c r="E362" s="95">
        <v>311800</v>
      </c>
      <c r="F362" s="95">
        <v>311800</v>
      </c>
      <c r="G362" s="94">
        <v>311800</v>
      </c>
    </row>
    <row r="363" spans="1:7" ht="38.25" outlineLevel="3" x14ac:dyDescent="0.25">
      <c r="A363" s="101" t="s">
        <v>480</v>
      </c>
      <c r="B363" s="100"/>
      <c r="C363" s="100" t="s">
        <v>479</v>
      </c>
      <c r="D363" s="100"/>
      <c r="E363" s="99">
        <v>12473900</v>
      </c>
      <c r="F363" s="99">
        <v>12473900</v>
      </c>
      <c r="G363" s="98">
        <v>12473900</v>
      </c>
    </row>
    <row r="364" spans="1:7" outlineLevel="4" x14ac:dyDescent="0.25">
      <c r="A364" s="97" t="s">
        <v>431</v>
      </c>
      <c r="B364" s="96"/>
      <c r="C364" s="96" t="s">
        <v>479</v>
      </c>
      <c r="D364" s="96" t="s">
        <v>429</v>
      </c>
      <c r="E364" s="95">
        <v>12473900</v>
      </c>
      <c r="F364" s="95">
        <v>12473900</v>
      </c>
      <c r="G364" s="94">
        <v>12473900</v>
      </c>
    </row>
    <row r="365" spans="1:7" ht="38.25" outlineLevel="3" x14ac:dyDescent="0.25">
      <c r="A365" s="101" t="s">
        <v>745</v>
      </c>
      <c r="B365" s="100"/>
      <c r="C365" s="100" t="s">
        <v>832</v>
      </c>
      <c r="D365" s="100"/>
      <c r="E365" s="99">
        <v>309847.05</v>
      </c>
      <c r="F365" s="99">
        <v>0</v>
      </c>
      <c r="G365" s="98">
        <v>0</v>
      </c>
    </row>
    <row r="366" spans="1:7" ht="25.5" outlineLevel="4" x14ac:dyDescent="0.25">
      <c r="A366" s="97" t="s">
        <v>347</v>
      </c>
      <c r="B366" s="96"/>
      <c r="C366" s="96" t="s">
        <v>832</v>
      </c>
      <c r="D366" s="96" t="s">
        <v>344</v>
      </c>
      <c r="E366" s="95">
        <v>309847.05</v>
      </c>
      <c r="F366" s="95">
        <v>0</v>
      </c>
      <c r="G366" s="94">
        <v>0</v>
      </c>
    </row>
    <row r="367" spans="1:7" ht="25.5" outlineLevel="2" x14ac:dyDescent="0.25">
      <c r="A367" s="105" t="s">
        <v>808</v>
      </c>
      <c r="B367" s="104"/>
      <c r="C367" s="104" t="s">
        <v>807</v>
      </c>
      <c r="D367" s="104"/>
      <c r="E367" s="103">
        <v>559981404.27999997</v>
      </c>
      <c r="F367" s="103">
        <v>559900451.27999997</v>
      </c>
      <c r="G367" s="102">
        <v>583635951.96000004</v>
      </c>
    </row>
    <row r="368" spans="1:7" ht="25.5" outlineLevel="3" x14ac:dyDescent="0.25">
      <c r="A368" s="101" t="s">
        <v>366</v>
      </c>
      <c r="B368" s="100"/>
      <c r="C368" s="100" t="s">
        <v>806</v>
      </c>
      <c r="D368" s="100"/>
      <c r="E368" s="99">
        <v>4522000</v>
      </c>
      <c r="F368" s="99">
        <v>0</v>
      </c>
      <c r="G368" s="98">
        <v>0</v>
      </c>
    </row>
    <row r="369" spans="1:7" ht="25.5" outlineLevel="4" x14ac:dyDescent="0.25">
      <c r="A369" s="97" t="s">
        <v>347</v>
      </c>
      <c r="B369" s="96"/>
      <c r="C369" s="96" t="s">
        <v>806</v>
      </c>
      <c r="D369" s="96" t="s">
        <v>344</v>
      </c>
      <c r="E369" s="95">
        <v>4522000</v>
      </c>
      <c r="F369" s="95">
        <v>0</v>
      </c>
      <c r="G369" s="94">
        <v>0</v>
      </c>
    </row>
    <row r="370" spans="1:7" ht="25.5" outlineLevel="3" x14ac:dyDescent="0.25">
      <c r="A370" s="101" t="s">
        <v>805</v>
      </c>
      <c r="B370" s="100"/>
      <c r="C370" s="100" t="s">
        <v>804</v>
      </c>
      <c r="D370" s="100"/>
      <c r="E370" s="99">
        <v>46797092.350000001</v>
      </c>
      <c r="F370" s="99">
        <v>44827751.280000001</v>
      </c>
      <c r="G370" s="98">
        <v>46026251.960000001</v>
      </c>
    </row>
    <row r="371" spans="1:7" ht="25.5" outlineLevel="4" x14ac:dyDescent="0.25">
      <c r="A371" s="97" t="s">
        <v>347</v>
      </c>
      <c r="B371" s="96"/>
      <c r="C371" s="96" t="s">
        <v>804</v>
      </c>
      <c r="D371" s="96" t="s">
        <v>344</v>
      </c>
      <c r="E371" s="95">
        <v>46797092.350000001</v>
      </c>
      <c r="F371" s="95">
        <v>44827751.280000001</v>
      </c>
      <c r="G371" s="94">
        <v>46026251.960000001</v>
      </c>
    </row>
    <row r="372" spans="1:7" ht="51" outlineLevel="3" x14ac:dyDescent="0.25">
      <c r="A372" s="101" t="s">
        <v>803</v>
      </c>
      <c r="B372" s="100"/>
      <c r="C372" s="100" t="s">
        <v>802</v>
      </c>
      <c r="D372" s="100"/>
      <c r="E372" s="99">
        <v>800000</v>
      </c>
      <c r="F372" s="99">
        <v>0</v>
      </c>
      <c r="G372" s="98">
        <v>0</v>
      </c>
    </row>
    <row r="373" spans="1:7" ht="25.5" outlineLevel="4" x14ac:dyDescent="0.25">
      <c r="A373" s="97" t="s">
        <v>347</v>
      </c>
      <c r="B373" s="96"/>
      <c r="C373" s="96" t="s">
        <v>802</v>
      </c>
      <c r="D373" s="96" t="s">
        <v>344</v>
      </c>
      <c r="E373" s="95">
        <v>800000</v>
      </c>
      <c r="F373" s="95">
        <v>0</v>
      </c>
      <c r="G373" s="94">
        <v>0</v>
      </c>
    </row>
    <row r="374" spans="1:7" ht="38.25" outlineLevel="3" x14ac:dyDescent="0.25">
      <c r="A374" s="101" t="s">
        <v>801</v>
      </c>
      <c r="B374" s="100"/>
      <c r="C374" s="100" t="s">
        <v>800</v>
      </c>
      <c r="D374" s="100"/>
      <c r="E374" s="99">
        <v>2048100</v>
      </c>
      <c r="F374" s="99">
        <v>1124900</v>
      </c>
      <c r="G374" s="98">
        <v>1124900</v>
      </c>
    </row>
    <row r="375" spans="1:7" ht="25.5" outlineLevel="4" x14ac:dyDescent="0.25">
      <c r="A375" s="97" t="s">
        <v>347</v>
      </c>
      <c r="B375" s="96"/>
      <c r="C375" s="96" t="s">
        <v>800</v>
      </c>
      <c r="D375" s="96" t="s">
        <v>344</v>
      </c>
      <c r="E375" s="95">
        <v>2048100</v>
      </c>
      <c r="F375" s="95">
        <v>1124900</v>
      </c>
      <c r="G375" s="94">
        <v>1124900</v>
      </c>
    </row>
    <row r="376" spans="1:7" ht="25.5" outlineLevel="3" x14ac:dyDescent="0.25">
      <c r="A376" s="101" t="s">
        <v>799</v>
      </c>
      <c r="B376" s="100"/>
      <c r="C376" s="100" t="s">
        <v>798</v>
      </c>
      <c r="D376" s="100"/>
      <c r="E376" s="99">
        <v>458679500</v>
      </c>
      <c r="F376" s="99">
        <v>488204300</v>
      </c>
      <c r="G376" s="98">
        <v>510741300</v>
      </c>
    </row>
    <row r="377" spans="1:7" ht="25.5" outlineLevel="4" x14ac:dyDescent="0.25">
      <c r="A377" s="97" t="s">
        <v>347</v>
      </c>
      <c r="B377" s="96"/>
      <c r="C377" s="96" t="s">
        <v>798</v>
      </c>
      <c r="D377" s="96" t="s">
        <v>344</v>
      </c>
      <c r="E377" s="95">
        <v>458679500</v>
      </c>
      <c r="F377" s="95">
        <v>488204300</v>
      </c>
      <c r="G377" s="94">
        <v>510741300</v>
      </c>
    </row>
    <row r="378" spans="1:7" ht="63.75" outlineLevel="3" x14ac:dyDescent="0.25">
      <c r="A378" s="101" t="s">
        <v>210</v>
      </c>
      <c r="B378" s="100"/>
      <c r="C378" s="100" t="s">
        <v>797</v>
      </c>
      <c r="D378" s="100"/>
      <c r="E378" s="99">
        <v>995100</v>
      </c>
      <c r="F378" s="99">
        <v>995100</v>
      </c>
      <c r="G378" s="98">
        <v>995100</v>
      </c>
    </row>
    <row r="379" spans="1:7" ht="25.5" outlineLevel="4" x14ac:dyDescent="0.25">
      <c r="A379" s="97" t="s">
        <v>347</v>
      </c>
      <c r="B379" s="96"/>
      <c r="C379" s="96" t="s">
        <v>797</v>
      </c>
      <c r="D379" s="96" t="s">
        <v>344</v>
      </c>
      <c r="E379" s="95">
        <v>995100</v>
      </c>
      <c r="F379" s="95">
        <v>995100</v>
      </c>
      <c r="G379" s="94">
        <v>995100</v>
      </c>
    </row>
    <row r="380" spans="1:7" ht="38.25" outlineLevel="3" x14ac:dyDescent="0.25">
      <c r="A380" s="101" t="s">
        <v>745</v>
      </c>
      <c r="B380" s="100"/>
      <c r="C380" s="100" t="s">
        <v>796</v>
      </c>
      <c r="D380" s="100"/>
      <c r="E380" s="99">
        <v>663411.93000000005</v>
      </c>
      <c r="F380" s="99">
        <v>0</v>
      </c>
      <c r="G380" s="98">
        <v>0</v>
      </c>
    </row>
    <row r="381" spans="1:7" ht="25.5" outlineLevel="4" x14ac:dyDescent="0.25">
      <c r="A381" s="97" t="s">
        <v>347</v>
      </c>
      <c r="B381" s="96"/>
      <c r="C381" s="96" t="s">
        <v>796</v>
      </c>
      <c r="D381" s="96" t="s">
        <v>344</v>
      </c>
      <c r="E381" s="95">
        <v>663411.93000000005</v>
      </c>
      <c r="F381" s="95">
        <v>0</v>
      </c>
      <c r="G381" s="94">
        <v>0</v>
      </c>
    </row>
    <row r="382" spans="1:7" ht="63.75" outlineLevel="3" x14ac:dyDescent="0.25">
      <c r="A382" s="101" t="s">
        <v>794</v>
      </c>
      <c r="B382" s="100"/>
      <c r="C382" s="100" t="s">
        <v>795</v>
      </c>
      <c r="D382" s="100"/>
      <c r="E382" s="99">
        <v>18200</v>
      </c>
      <c r="F382" s="99">
        <v>0</v>
      </c>
      <c r="G382" s="98">
        <v>0</v>
      </c>
    </row>
    <row r="383" spans="1:7" ht="25.5" outlineLevel="4" x14ac:dyDescent="0.25">
      <c r="A383" s="97" t="s">
        <v>347</v>
      </c>
      <c r="B383" s="96"/>
      <c r="C383" s="96" t="s">
        <v>795</v>
      </c>
      <c r="D383" s="96" t="s">
        <v>344</v>
      </c>
      <c r="E383" s="95">
        <v>18200</v>
      </c>
      <c r="F383" s="95">
        <v>0</v>
      </c>
      <c r="G383" s="94">
        <v>0</v>
      </c>
    </row>
    <row r="384" spans="1:7" ht="63.75" outlineLevel="3" x14ac:dyDescent="0.25">
      <c r="A384" s="101" t="s">
        <v>794</v>
      </c>
      <c r="B384" s="100"/>
      <c r="C384" s="100" t="s">
        <v>793</v>
      </c>
      <c r="D384" s="100"/>
      <c r="E384" s="99">
        <v>401000</v>
      </c>
      <c r="F384" s="99">
        <v>0</v>
      </c>
      <c r="G384" s="98">
        <v>0</v>
      </c>
    </row>
    <row r="385" spans="1:7" ht="25.5" outlineLevel="4" x14ac:dyDescent="0.25">
      <c r="A385" s="97" t="s">
        <v>347</v>
      </c>
      <c r="B385" s="96"/>
      <c r="C385" s="96" t="s">
        <v>793</v>
      </c>
      <c r="D385" s="96" t="s">
        <v>344</v>
      </c>
      <c r="E385" s="95">
        <v>401000</v>
      </c>
      <c r="F385" s="95">
        <v>0</v>
      </c>
      <c r="G385" s="94">
        <v>0</v>
      </c>
    </row>
    <row r="386" spans="1:7" ht="51" outlineLevel="3" x14ac:dyDescent="0.25">
      <c r="A386" s="101" t="s">
        <v>244</v>
      </c>
      <c r="B386" s="100"/>
      <c r="C386" s="100" t="s">
        <v>792</v>
      </c>
      <c r="D386" s="100"/>
      <c r="E386" s="99">
        <v>45057000</v>
      </c>
      <c r="F386" s="99">
        <v>24748400</v>
      </c>
      <c r="G386" s="98">
        <v>24748400</v>
      </c>
    </row>
    <row r="387" spans="1:7" ht="25.5" outlineLevel="4" x14ac:dyDescent="0.25">
      <c r="A387" s="97" t="s">
        <v>347</v>
      </c>
      <c r="B387" s="96"/>
      <c r="C387" s="96" t="s">
        <v>792</v>
      </c>
      <c r="D387" s="96" t="s">
        <v>344</v>
      </c>
      <c r="E387" s="95">
        <v>45057000</v>
      </c>
      <c r="F387" s="95">
        <v>24748400</v>
      </c>
      <c r="G387" s="94">
        <v>24748400</v>
      </c>
    </row>
    <row r="388" spans="1:7" outlineLevel="2" x14ac:dyDescent="0.25">
      <c r="A388" s="105" t="s">
        <v>752</v>
      </c>
      <c r="B388" s="104"/>
      <c r="C388" s="104" t="s">
        <v>751</v>
      </c>
      <c r="D388" s="104"/>
      <c r="E388" s="103">
        <v>93381084.040000007</v>
      </c>
      <c r="F388" s="103">
        <v>93518167.859999999</v>
      </c>
      <c r="G388" s="102">
        <v>96979273.950000003</v>
      </c>
    </row>
    <row r="389" spans="1:7" ht="25.5" outlineLevel="3" x14ac:dyDescent="0.25">
      <c r="A389" s="101" t="s">
        <v>366</v>
      </c>
      <c r="B389" s="100"/>
      <c r="C389" s="100" t="s">
        <v>750</v>
      </c>
      <c r="D389" s="100"/>
      <c r="E389" s="99">
        <v>1145000</v>
      </c>
      <c r="F389" s="99">
        <v>0</v>
      </c>
      <c r="G389" s="98">
        <v>0</v>
      </c>
    </row>
    <row r="390" spans="1:7" ht="25.5" outlineLevel="4" x14ac:dyDescent="0.25">
      <c r="A390" s="97" t="s">
        <v>347</v>
      </c>
      <c r="B390" s="96"/>
      <c r="C390" s="96" t="s">
        <v>750</v>
      </c>
      <c r="D390" s="96" t="s">
        <v>344</v>
      </c>
      <c r="E390" s="95">
        <v>1145000</v>
      </c>
      <c r="F390" s="95">
        <v>0</v>
      </c>
      <c r="G390" s="94">
        <v>0</v>
      </c>
    </row>
    <row r="391" spans="1:7" ht="25.5" outlineLevel="3" x14ac:dyDescent="0.25">
      <c r="A391" s="101" t="s">
        <v>749</v>
      </c>
      <c r="B391" s="100"/>
      <c r="C391" s="100" t="s">
        <v>748</v>
      </c>
      <c r="D391" s="100"/>
      <c r="E391" s="99">
        <v>74609896.010000005</v>
      </c>
      <c r="F391" s="99">
        <v>76098974.230000004</v>
      </c>
      <c r="G391" s="98">
        <v>79102548.019999996</v>
      </c>
    </row>
    <row r="392" spans="1:7" ht="25.5" outlineLevel="4" x14ac:dyDescent="0.25">
      <c r="A392" s="97" t="s">
        <v>347</v>
      </c>
      <c r="B392" s="96"/>
      <c r="C392" s="96" t="s">
        <v>748</v>
      </c>
      <c r="D392" s="96" t="s">
        <v>344</v>
      </c>
      <c r="E392" s="95">
        <v>74609896.010000005</v>
      </c>
      <c r="F392" s="95">
        <v>76098974.230000004</v>
      </c>
      <c r="G392" s="94">
        <v>79102548.019999996</v>
      </c>
    </row>
    <row r="393" spans="1:7" ht="25.5" outlineLevel="3" x14ac:dyDescent="0.25">
      <c r="A393" s="101" t="s">
        <v>747</v>
      </c>
      <c r="B393" s="100"/>
      <c r="C393" s="100" t="s">
        <v>746</v>
      </c>
      <c r="D393" s="100"/>
      <c r="E393" s="99">
        <v>17433161.32</v>
      </c>
      <c r="F393" s="99">
        <v>17419193.629999999</v>
      </c>
      <c r="G393" s="98">
        <v>17876725.93</v>
      </c>
    </row>
    <row r="394" spans="1:7" ht="25.5" outlineLevel="4" x14ac:dyDescent="0.25">
      <c r="A394" s="97" t="s">
        <v>347</v>
      </c>
      <c r="B394" s="96"/>
      <c r="C394" s="96" t="s">
        <v>746</v>
      </c>
      <c r="D394" s="96" t="s">
        <v>344</v>
      </c>
      <c r="E394" s="95">
        <v>17433161.32</v>
      </c>
      <c r="F394" s="95">
        <v>17419193.629999999</v>
      </c>
      <c r="G394" s="94">
        <v>17876725.93</v>
      </c>
    </row>
    <row r="395" spans="1:7" ht="38.25" outlineLevel="3" x14ac:dyDescent="0.25">
      <c r="A395" s="101" t="s">
        <v>745</v>
      </c>
      <c r="B395" s="100"/>
      <c r="C395" s="100" t="s">
        <v>744</v>
      </c>
      <c r="D395" s="100"/>
      <c r="E395" s="99">
        <v>193026.71</v>
      </c>
      <c r="F395" s="99">
        <v>0</v>
      </c>
      <c r="G395" s="98">
        <v>0</v>
      </c>
    </row>
    <row r="396" spans="1:7" ht="25.5" outlineLevel="4" x14ac:dyDescent="0.25">
      <c r="A396" s="97" t="s">
        <v>347</v>
      </c>
      <c r="B396" s="96"/>
      <c r="C396" s="96" t="s">
        <v>744</v>
      </c>
      <c r="D396" s="96" t="s">
        <v>344</v>
      </c>
      <c r="E396" s="95">
        <v>193026.71</v>
      </c>
      <c r="F396" s="95">
        <v>0</v>
      </c>
      <c r="G396" s="94">
        <v>0</v>
      </c>
    </row>
    <row r="397" spans="1:7" outlineLevel="2" x14ac:dyDescent="0.25">
      <c r="A397" s="105" t="s">
        <v>632</v>
      </c>
      <c r="B397" s="104"/>
      <c r="C397" s="104" t="s">
        <v>631</v>
      </c>
      <c r="D397" s="104"/>
      <c r="E397" s="103">
        <v>79786626.510000005</v>
      </c>
      <c r="F397" s="103">
        <v>80434169.269999996</v>
      </c>
      <c r="G397" s="102">
        <v>82318469.269999996</v>
      </c>
    </row>
    <row r="398" spans="1:7" ht="25.5" outlineLevel="3" x14ac:dyDescent="0.25">
      <c r="A398" s="101" t="s">
        <v>366</v>
      </c>
      <c r="B398" s="100"/>
      <c r="C398" s="100" t="s">
        <v>630</v>
      </c>
      <c r="D398" s="100"/>
      <c r="E398" s="99">
        <v>570000</v>
      </c>
      <c r="F398" s="99">
        <v>0</v>
      </c>
      <c r="G398" s="98">
        <v>0</v>
      </c>
    </row>
    <row r="399" spans="1:7" ht="25.5" outlineLevel="4" x14ac:dyDescent="0.25">
      <c r="A399" s="97" t="s">
        <v>347</v>
      </c>
      <c r="B399" s="96"/>
      <c r="C399" s="96" t="s">
        <v>630</v>
      </c>
      <c r="D399" s="96" t="s">
        <v>344</v>
      </c>
      <c r="E399" s="95">
        <v>570000</v>
      </c>
      <c r="F399" s="95">
        <v>0</v>
      </c>
      <c r="G399" s="94">
        <v>0</v>
      </c>
    </row>
    <row r="400" spans="1:7" outlineLevel="3" x14ac:dyDescent="0.25">
      <c r="A400" s="101" t="s">
        <v>629</v>
      </c>
      <c r="B400" s="100"/>
      <c r="C400" s="100" t="s">
        <v>628</v>
      </c>
      <c r="D400" s="100"/>
      <c r="E400" s="99">
        <v>35750126.509999998</v>
      </c>
      <c r="F400" s="99">
        <v>35239469.270000003</v>
      </c>
      <c r="G400" s="98">
        <v>35239469.270000003</v>
      </c>
    </row>
    <row r="401" spans="1:7" ht="25.5" outlineLevel="4" x14ac:dyDescent="0.25">
      <c r="A401" s="97" t="s">
        <v>347</v>
      </c>
      <c r="B401" s="96"/>
      <c r="C401" s="96" t="s">
        <v>628</v>
      </c>
      <c r="D401" s="96" t="s">
        <v>344</v>
      </c>
      <c r="E401" s="95">
        <v>35750126.509999998</v>
      </c>
      <c r="F401" s="95">
        <v>35239469.270000003</v>
      </c>
      <c r="G401" s="94">
        <v>35239469.270000003</v>
      </c>
    </row>
    <row r="402" spans="1:7" ht="25.5" outlineLevel="3" x14ac:dyDescent="0.25">
      <c r="A402" s="101" t="s">
        <v>791</v>
      </c>
      <c r="B402" s="100"/>
      <c r="C402" s="100" t="s">
        <v>790</v>
      </c>
      <c r="D402" s="100"/>
      <c r="E402" s="99">
        <v>6008900</v>
      </c>
      <c r="F402" s="99">
        <v>6244500</v>
      </c>
      <c r="G402" s="98">
        <v>6530400</v>
      </c>
    </row>
    <row r="403" spans="1:7" ht="25.5" outlineLevel="4" x14ac:dyDescent="0.25">
      <c r="A403" s="97" t="s">
        <v>347</v>
      </c>
      <c r="B403" s="96"/>
      <c r="C403" s="96" t="s">
        <v>790</v>
      </c>
      <c r="D403" s="96" t="s">
        <v>344</v>
      </c>
      <c r="E403" s="95">
        <v>6008900</v>
      </c>
      <c r="F403" s="95">
        <v>6244500</v>
      </c>
      <c r="G403" s="94">
        <v>6530400</v>
      </c>
    </row>
    <row r="404" spans="1:7" ht="38.25" outlineLevel="3" x14ac:dyDescent="0.25">
      <c r="A404" s="101" t="s">
        <v>789</v>
      </c>
      <c r="B404" s="100"/>
      <c r="C404" s="100" t="s">
        <v>788</v>
      </c>
      <c r="D404" s="100"/>
      <c r="E404" s="99">
        <v>2663500</v>
      </c>
      <c r="F404" s="99">
        <v>2768800</v>
      </c>
      <c r="G404" s="98">
        <v>2878700</v>
      </c>
    </row>
    <row r="405" spans="1:7" ht="25.5" outlineLevel="4" x14ac:dyDescent="0.25">
      <c r="A405" s="97" t="s">
        <v>347</v>
      </c>
      <c r="B405" s="96"/>
      <c r="C405" s="96" t="s">
        <v>788</v>
      </c>
      <c r="D405" s="96" t="s">
        <v>344</v>
      </c>
      <c r="E405" s="95">
        <v>2663500</v>
      </c>
      <c r="F405" s="95">
        <v>2768800</v>
      </c>
      <c r="G405" s="94">
        <v>2878700</v>
      </c>
    </row>
    <row r="406" spans="1:7" ht="25.5" outlineLevel="3" x14ac:dyDescent="0.25">
      <c r="A406" s="101" t="s">
        <v>787</v>
      </c>
      <c r="B406" s="100"/>
      <c r="C406" s="100" t="s">
        <v>786</v>
      </c>
      <c r="D406" s="100"/>
      <c r="E406" s="99">
        <v>13684100</v>
      </c>
      <c r="F406" s="99">
        <v>14226100</v>
      </c>
      <c r="G406" s="98">
        <v>14835800</v>
      </c>
    </row>
    <row r="407" spans="1:7" outlineLevel="4" x14ac:dyDescent="0.25">
      <c r="A407" s="97" t="s">
        <v>411</v>
      </c>
      <c r="B407" s="96"/>
      <c r="C407" s="96" t="s">
        <v>786</v>
      </c>
      <c r="D407" s="96" t="s">
        <v>408</v>
      </c>
      <c r="E407" s="95">
        <v>3090.6</v>
      </c>
      <c r="F407" s="95">
        <v>3213</v>
      </c>
      <c r="G407" s="94">
        <v>3350.7</v>
      </c>
    </row>
    <row r="408" spans="1:7" ht="25.5" outlineLevel="4" x14ac:dyDescent="0.25">
      <c r="A408" s="97" t="s">
        <v>347</v>
      </c>
      <c r="B408" s="96"/>
      <c r="C408" s="96" t="s">
        <v>786</v>
      </c>
      <c r="D408" s="96" t="s">
        <v>344</v>
      </c>
      <c r="E408" s="95">
        <v>13681009.4</v>
      </c>
      <c r="F408" s="95">
        <v>14222887</v>
      </c>
      <c r="G408" s="94">
        <v>14832449.300000001</v>
      </c>
    </row>
    <row r="409" spans="1:7" ht="25.5" outlineLevel="3" x14ac:dyDescent="0.25">
      <c r="A409" s="101" t="s">
        <v>65</v>
      </c>
      <c r="B409" s="100"/>
      <c r="C409" s="100" t="s">
        <v>785</v>
      </c>
      <c r="D409" s="100"/>
      <c r="E409" s="99">
        <v>20932900</v>
      </c>
      <c r="F409" s="99">
        <v>21771200</v>
      </c>
      <c r="G409" s="98">
        <v>22642000</v>
      </c>
    </row>
    <row r="410" spans="1:7" ht="25.5" outlineLevel="4" x14ac:dyDescent="0.25">
      <c r="A410" s="97" t="s">
        <v>347</v>
      </c>
      <c r="B410" s="96"/>
      <c r="C410" s="96" t="s">
        <v>785</v>
      </c>
      <c r="D410" s="96" t="s">
        <v>344</v>
      </c>
      <c r="E410" s="95">
        <v>20932900</v>
      </c>
      <c r="F410" s="95">
        <v>21771200</v>
      </c>
      <c r="G410" s="94">
        <v>22642000</v>
      </c>
    </row>
    <row r="411" spans="1:7" ht="25.5" outlineLevel="3" x14ac:dyDescent="0.25">
      <c r="A411" s="101" t="s">
        <v>784</v>
      </c>
      <c r="B411" s="100"/>
      <c r="C411" s="100" t="s">
        <v>783</v>
      </c>
      <c r="D411" s="100"/>
      <c r="E411" s="99">
        <v>122700</v>
      </c>
      <c r="F411" s="99">
        <v>127500</v>
      </c>
      <c r="G411" s="98">
        <v>133300</v>
      </c>
    </row>
    <row r="412" spans="1:7" ht="25.5" outlineLevel="4" x14ac:dyDescent="0.25">
      <c r="A412" s="97" t="s">
        <v>347</v>
      </c>
      <c r="B412" s="96"/>
      <c r="C412" s="96" t="s">
        <v>783</v>
      </c>
      <c r="D412" s="96" t="s">
        <v>344</v>
      </c>
      <c r="E412" s="95">
        <v>122700</v>
      </c>
      <c r="F412" s="95">
        <v>127500</v>
      </c>
      <c r="G412" s="94">
        <v>133300</v>
      </c>
    </row>
    <row r="413" spans="1:7" ht="38.25" outlineLevel="3" x14ac:dyDescent="0.25">
      <c r="A413" s="101" t="s">
        <v>782</v>
      </c>
      <c r="B413" s="100"/>
      <c r="C413" s="100" t="s">
        <v>781</v>
      </c>
      <c r="D413" s="100"/>
      <c r="E413" s="99">
        <v>54400</v>
      </c>
      <c r="F413" s="99">
        <v>56600</v>
      </c>
      <c r="G413" s="98">
        <v>58800</v>
      </c>
    </row>
    <row r="414" spans="1:7" ht="25.5" outlineLevel="4" x14ac:dyDescent="0.25">
      <c r="A414" s="97" t="s">
        <v>347</v>
      </c>
      <c r="B414" s="96"/>
      <c r="C414" s="96" t="s">
        <v>781</v>
      </c>
      <c r="D414" s="96" t="s">
        <v>344</v>
      </c>
      <c r="E414" s="95">
        <v>54400</v>
      </c>
      <c r="F414" s="95">
        <v>56600</v>
      </c>
      <c r="G414" s="94">
        <v>58800</v>
      </c>
    </row>
    <row r="415" spans="1:7" outlineLevel="2" x14ac:dyDescent="0.25">
      <c r="A415" s="105" t="s">
        <v>780</v>
      </c>
      <c r="B415" s="104"/>
      <c r="C415" s="104" t="s">
        <v>779</v>
      </c>
      <c r="D415" s="104"/>
      <c r="E415" s="103">
        <v>3159700</v>
      </c>
      <c r="F415" s="103">
        <v>3159700</v>
      </c>
      <c r="G415" s="102">
        <v>3816700</v>
      </c>
    </row>
    <row r="416" spans="1:7" ht="25.5" outlineLevel="3" x14ac:dyDescent="0.25">
      <c r="A416" s="101" t="s">
        <v>778</v>
      </c>
      <c r="B416" s="100"/>
      <c r="C416" s="100" t="s">
        <v>776</v>
      </c>
      <c r="D416" s="100"/>
      <c r="E416" s="99">
        <v>3159700</v>
      </c>
      <c r="F416" s="99">
        <v>3159700</v>
      </c>
      <c r="G416" s="98">
        <v>3816700</v>
      </c>
    </row>
    <row r="417" spans="1:7" ht="25.5" outlineLevel="4" x14ac:dyDescent="0.25">
      <c r="A417" s="97" t="s">
        <v>347</v>
      </c>
      <c r="B417" s="96"/>
      <c r="C417" s="96" t="s">
        <v>776</v>
      </c>
      <c r="D417" s="96" t="s">
        <v>344</v>
      </c>
      <c r="E417" s="95">
        <v>3159700</v>
      </c>
      <c r="F417" s="95">
        <v>3159700</v>
      </c>
      <c r="G417" s="94">
        <v>3816700</v>
      </c>
    </row>
    <row r="418" spans="1:7" ht="25.5" outlineLevel="1" x14ac:dyDescent="0.25">
      <c r="A418" s="109" t="s">
        <v>714</v>
      </c>
      <c r="B418" s="108"/>
      <c r="C418" s="108" t="s">
        <v>713</v>
      </c>
      <c r="D418" s="108"/>
      <c r="E418" s="107">
        <v>22501067.710000001</v>
      </c>
      <c r="F418" s="107">
        <v>21666903.829999998</v>
      </c>
      <c r="G418" s="106">
        <v>21666903.829999998</v>
      </c>
    </row>
    <row r="419" spans="1:7" ht="25.5" outlineLevel="2" x14ac:dyDescent="0.25">
      <c r="A419" s="105" t="s">
        <v>712</v>
      </c>
      <c r="B419" s="104"/>
      <c r="C419" s="104" t="s">
        <v>711</v>
      </c>
      <c r="D419" s="104"/>
      <c r="E419" s="103">
        <v>22501067.710000001</v>
      </c>
      <c r="F419" s="103">
        <v>21666903.829999998</v>
      </c>
      <c r="G419" s="102">
        <v>21666903.829999998</v>
      </c>
    </row>
    <row r="420" spans="1:7" ht="25.5" outlineLevel="3" x14ac:dyDescent="0.25">
      <c r="A420" s="101" t="s">
        <v>366</v>
      </c>
      <c r="B420" s="100"/>
      <c r="C420" s="100" t="s">
        <v>1230</v>
      </c>
      <c r="D420" s="100"/>
      <c r="E420" s="99">
        <v>360000</v>
      </c>
      <c r="F420" s="99">
        <v>0</v>
      </c>
      <c r="G420" s="98">
        <v>0</v>
      </c>
    </row>
    <row r="421" spans="1:7" ht="38.25" outlineLevel="4" x14ac:dyDescent="0.25">
      <c r="A421" s="97" t="s">
        <v>506</v>
      </c>
      <c r="B421" s="96"/>
      <c r="C421" s="96" t="s">
        <v>1230</v>
      </c>
      <c r="D421" s="96" t="s">
        <v>505</v>
      </c>
      <c r="E421" s="95">
        <v>360000</v>
      </c>
      <c r="F421" s="95">
        <v>0</v>
      </c>
      <c r="G421" s="94">
        <v>0</v>
      </c>
    </row>
    <row r="422" spans="1:7" ht="38.25" outlineLevel="3" x14ac:dyDescent="0.25">
      <c r="A422" s="101" t="s">
        <v>710</v>
      </c>
      <c r="B422" s="100"/>
      <c r="C422" s="100" t="s">
        <v>709</v>
      </c>
      <c r="D422" s="100"/>
      <c r="E422" s="99">
        <v>22141067.710000001</v>
      </c>
      <c r="F422" s="99">
        <v>21666903.829999998</v>
      </c>
      <c r="G422" s="98">
        <v>21666903.829999998</v>
      </c>
    </row>
    <row r="423" spans="1:7" ht="38.25" outlineLevel="4" x14ac:dyDescent="0.25">
      <c r="A423" s="97" t="s">
        <v>506</v>
      </c>
      <c r="B423" s="96"/>
      <c r="C423" s="96" t="s">
        <v>709</v>
      </c>
      <c r="D423" s="96" t="s">
        <v>505</v>
      </c>
      <c r="E423" s="95">
        <v>21693198.23</v>
      </c>
      <c r="F423" s="95">
        <v>21666903.829999998</v>
      </c>
      <c r="G423" s="94">
        <v>21666903.829999998</v>
      </c>
    </row>
    <row r="424" spans="1:7" outlineLevel="4" x14ac:dyDescent="0.25">
      <c r="A424" s="97" t="s">
        <v>411</v>
      </c>
      <c r="B424" s="96"/>
      <c r="C424" s="96" t="s">
        <v>709</v>
      </c>
      <c r="D424" s="96" t="s">
        <v>408</v>
      </c>
      <c r="E424" s="95">
        <v>115171.17</v>
      </c>
      <c r="F424" s="95">
        <v>0</v>
      </c>
      <c r="G424" s="94">
        <v>0</v>
      </c>
    </row>
    <row r="425" spans="1:7" outlineLevel="4" x14ac:dyDescent="0.25">
      <c r="A425" s="97" t="s">
        <v>431</v>
      </c>
      <c r="B425" s="96"/>
      <c r="C425" s="96" t="s">
        <v>709</v>
      </c>
      <c r="D425" s="96" t="s">
        <v>429</v>
      </c>
      <c r="E425" s="95">
        <v>332698.31</v>
      </c>
      <c r="F425" s="95">
        <v>0</v>
      </c>
      <c r="G425" s="94">
        <v>0</v>
      </c>
    </row>
    <row r="426" spans="1:7" ht="30.75" thickBot="1" x14ac:dyDescent="0.3">
      <c r="A426" s="113" t="s">
        <v>604</v>
      </c>
      <c r="B426" s="112"/>
      <c r="C426" s="112" t="s">
        <v>603</v>
      </c>
      <c r="D426" s="112"/>
      <c r="E426" s="111">
        <v>966057784.48000002</v>
      </c>
      <c r="F426" s="111">
        <v>284299527.11000001</v>
      </c>
      <c r="G426" s="110">
        <v>298666306.43000001</v>
      </c>
    </row>
    <row r="427" spans="1:7" ht="25.5" outlineLevel="2" x14ac:dyDescent="0.25">
      <c r="A427" s="105" t="s">
        <v>743</v>
      </c>
      <c r="B427" s="104"/>
      <c r="C427" s="104" t="s">
        <v>742</v>
      </c>
      <c r="D427" s="104"/>
      <c r="E427" s="103">
        <v>64951810.149999999</v>
      </c>
      <c r="F427" s="103">
        <v>66790587.780000001</v>
      </c>
      <c r="G427" s="102">
        <v>69378056.489999995</v>
      </c>
    </row>
    <row r="428" spans="1:7" ht="25.5" outlineLevel="3" x14ac:dyDescent="0.25">
      <c r="A428" s="101" t="s">
        <v>366</v>
      </c>
      <c r="B428" s="100"/>
      <c r="C428" s="100" t="s">
        <v>741</v>
      </c>
      <c r="D428" s="100"/>
      <c r="E428" s="99">
        <v>370000</v>
      </c>
      <c r="F428" s="99">
        <v>0</v>
      </c>
      <c r="G428" s="98">
        <v>0</v>
      </c>
    </row>
    <row r="429" spans="1:7" ht="25.5" outlineLevel="4" x14ac:dyDescent="0.25">
      <c r="A429" s="97" t="s">
        <v>347</v>
      </c>
      <c r="B429" s="96"/>
      <c r="C429" s="96" t="s">
        <v>741</v>
      </c>
      <c r="D429" s="96" t="s">
        <v>344</v>
      </c>
      <c r="E429" s="95">
        <v>370000</v>
      </c>
      <c r="F429" s="95">
        <v>0</v>
      </c>
      <c r="G429" s="94">
        <v>0</v>
      </c>
    </row>
    <row r="430" spans="1:7" outlineLevel="3" x14ac:dyDescent="0.25">
      <c r="A430" s="101" t="s">
        <v>740</v>
      </c>
      <c r="B430" s="100"/>
      <c r="C430" s="100" t="s">
        <v>739</v>
      </c>
      <c r="D430" s="100"/>
      <c r="E430" s="99">
        <v>64069801.020000003</v>
      </c>
      <c r="F430" s="99">
        <v>66511485.780000001</v>
      </c>
      <c r="G430" s="98">
        <v>69098954.489999995</v>
      </c>
    </row>
    <row r="431" spans="1:7" ht="25.5" outlineLevel="4" x14ac:dyDescent="0.25">
      <c r="A431" s="97" t="s">
        <v>347</v>
      </c>
      <c r="B431" s="96"/>
      <c r="C431" s="96" t="s">
        <v>739</v>
      </c>
      <c r="D431" s="96" t="s">
        <v>344</v>
      </c>
      <c r="E431" s="95">
        <v>64069801.020000003</v>
      </c>
      <c r="F431" s="95">
        <v>66511485.780000001</v>
      </c>
      <c r="G431" s="94">
        <v>69098954.489999995</v>
      </c>
    </row>
    <row r="432" spans="1:7" ht="25.5" outlineLevel="3" x14ac:dyDescent="0.25">
      <c r="A432" s="101" t="s">
        <v>738</v>
      </c>
      <c r="B432" s="100"/>
      <c r="C432" s="100" t="s">
        <v>737</v>
      </c>
      <c r="D432" s="100"/>
      <c r="E432" s="99">
        <v>279102</v>
      </c>
      <c r="F432" s="99">
        <v>279102</v>
      </c>
      <c r="G432" s="98">
        <v>279102</v>
      </c>
    </row>
    <row r="433" spans="1:7" ht="25.5" outlineLevel="4" x14ac:dyDescent="0.25">
      <c r="A433" s="97" t="s">
        <v>347</v>
      </c>
      <c r="B433" s="96"/>
      <c r="C433" s="96" t="s">
        <v>737</v>
      </c>
      <c r="D433" s="96" t="s">
        <v>344</v>
      </c>
      <c r="E433" s="95">
        <v>279102</v>
      </c>
      <c r="F433" s="95">
        <v>279102</v>
      </c>
      <c r="G433" s="94">
        <v>279102</v>
      </c>
    </row>
    <row r="434" spans="1:7" ht="25.5" outlineLevel="3" x14ac:dyDescent="0.25">
      <c r="A434" s="101" t="s">
        <v>736</v>
      </c>
      <c r="B434" s="100"/>
      <c r="C434" s="100" t="s">
        <v>735</v>
      </c>
      <c r="D434" s="100"/>
      <c r="E434" s="99">
        <v>177172.33</v>
      </c>
      <c r="F434" s="99">
        <v>0</v>
      </c>
      <c r="G434" s="98">
        <v>0</v>
      </c>
    </row>
    <row r="435" spans="1:7" ht="25.5" outlineLevel="4" x14ac:dyDescent="0.25">
      <c r="A435" s="97" t="s">
        <v>347</v>
      </c>
      <c r="B435" s="96"/>
      <c r="C435" s="96" t="s">
        <v>735</v>
      </c>
      <c r="D435" s="96" t="s">
        <v>344</v>
      </c>
      <c r="E435" s="95">
        <v>177172.33</v>
      </c>
      <c r="F435" s="95">
        <v>0</v>
      </c>
      <c r="G435" s="94">
        <v>0</v>
      </c>
    </row>
    <row r="436" spans="1:7" ht="25.5" outlineLevel="3" x14ac:dyDescent="0.25">
      <c r="A436" s="101" t="s">
        <v>734</v>
      </c>
      <c r="B436" s="100"/>
      <c r="C436" s="100" t="s">
        <v>732</v>
      </c>
      <c r="D436" s="100"/>
      <c r="E436" s="99">
        <v>55734.8</v>
      </c>
      <c r="F436" s="99">
        <v>0</v>
      </c>
      <c r="G436" s="98">
        <v>0</v>
      </c>
    </row>
    <row r="437" spans="1:7" ht="25.5" outlineLevel="4" x14ac:dyDescent="0.25">
      <c r="A437" s="97" t="s">
        <v>347</v>
      </c>
      <c r="B437" s="96"/>
      <c r="C437" s="96" t="s">
        <v>732</v>
      </c>
      <c r="D437" s="96" t="s">
        <v>344</v>
      </c>
      <c r="E437" s="95">
        <v>55734.8</v>
      </c>
      <c r="F437" s="95">
        <v>0</v>
      </c>
      <c r="G437" s="94">
        <v>0</v>
      </c>
    </row>
    <row r="438" spans="1:7" outlineLevel="2" x14ac:dyDescent="0.25">
      <c r="A438" s="105" t="s">
        <v>602</v>
      </c>
      <c r="B438" s="104"/>
      <c r="C438" s="104" t="s">
        <v>601</v>
      </c>
      <c r="D438" s="104"/>
      <c r="E438" s="103">
        <v>137680002.66999999</v>
      </c>
      <c r="F438" s="103">
        <v>131767143.34</v>
      </c>
      <c r="G438" s="102">
        <v>139270534.06</v>
      </c>
    </row>
    <row r="439" spans="1:7" ht="25.5" outlineLevel="3" x14ac:dyDescent="0.25">
      <c r="A439" s="101" t="s">
        <v>366</v>
      </c>
      <c r="B439" s="100"/>
      <c r="C439" s="100" t="s">
        <v>600</v>
      </c>
      <c r="D439" s="100"/>
      <c r="E439" s="99">
        <v>1316000</v>
      </c>
      <c r="F439" s="99">
        <v>0</v>
      </c>
      <c r="G439" s="98">
        <v>0</v>
      </c>
    </row>
    <row r="440" spans="1:7" ht="25.5" outlineLevel="4" x14ac:dyDescent="0.25">
      <c r="A440" s="97" t="s">
        <v>347</v>
      </c>
      <c r="B440" s="96"/>
      <c r="C440" s="96" t="s">
        <v>600</v>
      </c>
      <c r="D440" s="96" t="s">
        <v>344</v>
      </c>
      <c r="E440" s="95">
        <v>1316000</v>
      </c>
      <c r="F440" s="95">
        <v>0</v>
      </c>
      <c r="G440" s="94">
        <v>0</v>
      </c>
    </row>
    <row r="441" spans="1:7" ht="25.5" outlineLevel="3" x14ac:dyDescent="0.25">
      <c r="A441" s="101" t="s">
        <v>599</v>
      </c>
      <c r="B441" s="100"/>
      <c r="C441" s="100" t="s">
        <v>598</v>
      </c>
      <c r="D441" s="100"/>
      <c r="E441" s="99">
        <v>32451092.719999999</v>
      </c>
      <c r="F441" s="99">
        <v>34224056.840000004</v>
      </c>
      <c r="G441" s="98">
        <v>41727447.560000002</v>
      </c>
    </row>
    <row r="442" spans="1:7" ht="25.5" outlineLevel="4" x14ac:dyDescent="0.25">
      <c r="A442" s="97" t="s">
        <v>347</v>
      </c>
      <c r="B442" s="96"/>
      <c r="C442" s="96" t="s">
        <v>598</v>
      </c>
      <c r="D442" s="96" t="s">
        <v>344</v>
      </c>
      <c r="E442" s="95">
        <v>32451092.719999999</v>
      </c>
      <c r="F442" s="95">
        <v>34224056.840000004</v>
      </c>
      <c r="G442" s="94">
        <v>41727447.560000002</v>
      </c>
    </row>
    <row r="443" spans="1:7" outlineLevel="3" x14ac:dyDescent="0.25">
      <c r="A443" s="101" t="s">
        <v>597</v>
      </c>
      <c r="B443" s="100"/>
      <c r="C443" s="100" t="s">
        <v>596</v>
      </c>
      <c r="D443" s="100"/>
      <c r="E443" s="99">
        <v>1074335.33</v>
      </c>
      <c r="F443" s="99">
        <v>1010800</v>
      </c>
      <c r="G443" s="98">
        <v>1010800</v>
      </c>
    </row>
    <row r="444" spans="1:7" ht="25.5" outlineLevel="4" x14ac:dyDescent="0.25">
      <c r="A444" s="97" t="s">
        <v>347</v>
      </c>
      <c r="B444" s="96"/>
      <c r="C444" s="96" t="s">
        <v>596</v>
      </c>
      <c r="D444" s="96" t="s">
        <v>344</v>
      </c>
      <c r="E444" s="95">
        <v>1074335.33</v>
      </c>
      <c r="F444" s="95">
        <v>1010800</v>
      </c>
      <c r="G444" s="94">
        <v>1010800</v>
      </c>
    </row>
    <row r="445" spans="1:7" outlineLevel="3" x14ac:dyDescent="0.25">
      <c r="A445" s="101" t="s">
        <v>595</v>
      </c>
      <c r="B445" s="100"/>
      <c r="C445" s="100" t="s">
        <v>594</v>
      </c>
      <c r="D445" s="100"/>
      <c r="E445" s="99">
        <v>4349866.5</v>
      </c>
      <c r="F445" s="99">
        <v>3349866.5</v>
      </c>
      <c r="G445" s="98">
        <v>3349866.5</v>
      </c>
    </row>
    <row r="446" spans="1:7" ht="25.5" outlineLevel="4" x14ac:dyDescent="0.25">
      <c r="A446" s="97" t="s">
        <v>347</v>
      </c>
      <c r="B446" s="96"/>
      <c r="C446" s="96" t="s">
        <v>594</v>
      </c>
      <c r="D446" s="96" t="s">
        <v>344</v>
      </c>
      <c r="E446" s="95">
        <v>4349866.5</v>
      </c>
      <c r="F446" s="95">
        <v>3349866.5</v>
      </c>
      <c r="G446" s="94">
        <v>3349866.5</v>
      </c>
    </row>
    <row r="447" spans="1:7" ht="25.5" outlineLevel="3" x14ac:dyDescent="0.25">
      <c r="A447" s="101" t="s">
        <v>593</v>
      </c>
      <c r="B447" s="100"/>
      <c r="C447" s="100" t="s">
        <v>592</v>
      </c>
      <c r="D447" s="100"/>
      <c r="E447" s="99">
        <v>4175254.79</v>
      </c>
      <c r="F447" s="99">
        <v>0</v>
      </c>
      <c r="G447" s="98">
        <v>0</v>
      </c>
    </row>
    <row r="448" spans="1:7" ht="25.5" outlineLevel="4" x14ac:dyDescent="0.25">
      <c r="A448" s="97" t="s">
        <v>347</v>
      </c>
      <c r="B448" s="96"/>
      <c r="C448" s="96" t="s">
        <v>592</v>
      </c>
      <c r="D448" s="96" t="s">
        <v>344</v>
      </c>
      <c r="E448" s="95">
        <v>4175254.79</v>
      </c>
      <c r="F448" s="95">
        <v>0</v>
      </c>
      <c r="G448" s="94">
        <v>0</v>
      </c>
    </row>
    <row r="449" spans="1:7" outlineLevel="3" x14ac:dyDescent="0.25">
      <c r="A449" s="101" t="s">
        <v>591</v>
      </c>
      <c r="B449" s="100"/>
      <c r="C449" s="100" t="s">
        <v>590</v>
      </c>
      <c r="D449" s="100"/>
      <c r="E449" s="99">
        <v>1131033.33</v>
      </c>
      <c r="F449" s="99">
        <v>0</v>
      </c>
      <c r="G449" s="98">
        <v>0</v>
      </c>
    </row>
    <row r="450" spans="1:7" ht="25.5" outlineLevel="4" x14ac:dyDescent="0.25">
      <c r="A450" s="97" t="s">
        <v>347</v>
      </c>
      <c r="B450" s="96"/>
      <c r="C450" s="96" t="s">
        <v>590</v>
      </c>
      <c r="D450" s="96" t="s">
        <v>344</v>
      </c>
      <c r="E450" s="95">
        <v>1131033.33</v>
      </c>
      <c r="F450" s="95">
        <v>0</v>
      </c>
      <c r="G450" s="94">
        <v>0</v>
      </c>
    </row>
    <row r="451" spans="1:7" ht="25.5" outlineLevel="3" x14ac:dyDescent="0.25">
      <c r="A451" s="101" t="s">
        <v>589</v>
      </c>
      <c r="B451" s="100"/>
      <c r="C451" s="100" t="s">
        <v>588</v>
      </c>
      <c r="D451" s="100"/>
      <c r="E451" s="99">
        <v>55909452</v>
      </c>
      <c r="F451" s="99">
        <v>55909452</v>
      </c>
      <c r="G451" s="98">
        <v>55909452</v>
      </c>
    </row>
    <row r="452" spans="1:7" ht="25.5" outlineLevel="4" x14ac:dyDescent="0.25">
      <c r="A452" s="97" t="s">
        <v>347</v>
      </c>
      <c r="B452" s="96"/>
      <c r="C452" s="96" t="s">
        <v>588</v>
      </c>
      <c r="D452" s="96" t="s">
        <v>344</v>
      </c>
      <c r="E452" s="95">
        <v>55909452</v>
      </c>
      <c r="F452" s="95">
        <v>55909452</v>
      </c>
      <c r="G452" s="94">
        <v>55909452</v>
      </c>
    </row>
    <row r="453" spans="1:7" ht="25.5" outlineLevel="3" x14ac:dyDescent="0.25">
      <c r="A453" s="101" t="s">
        <v>587</v>
      </c>
      <c r="B453" s="100"/>
      <c r="C453" s="100" t="s">
        <v>586</v>
      </c>
      <c r="D453" s="100"/>
      <c r="E453" s="99">
        <v>37272968</v>
      </c>
      <c r="F453" s="99">
        <v>37272968</v>
      </c>
      <c r="G453" s="98">
        <v>37272968</v>
      </c>
    </row>
    <row r="454" spans="1:7" ht="25.5" outlineLevel="4" x14ac:dyDescent="0.25">
      <c r="A454" s="97" t="s">
        <v>347</v>
      </c>
      <c r="B454" s="96"/>
      <c r="C454" s="96" t="s">
        <v>586</v>
      </c>
      <c r="D454" s="96" t="s">
        <v>344</v>
      </c>
      <c r="E454" s="95">
        <v>37272968</v>
      </c>
      <c r="F454" s="95">
        <v>37272968</v>
      </c>
      <c r="G454" s="94">
        <v>37272968</v>
      </c>
    </row>
    <row r="455" spans="1:7" outlineLevel="2" x14ac:dyDescent="0.25">
      <c r="A455" s="105" t="s">
        <v>585</v>
      </c>
      <c r="B455" s="104"/>
      <c r="C455" s="104" t="s">
        <v>584</v>
      </c>
      <c r="D455" s="104"/>
      <c r="E455" s="103">
        <v>17481841.789999999</v>
      </c>
      <c r="F455" s="103">
        <v>17851429.859999999</v>
      </c>
      <c r="G455" s="102">
        <v>18890007.670000002</v>
      </c>
    </row>
    <row r="456" spans="1:7" ht="25.5" outlineLevel="3" x14ac:dyDescent="0.25">
      <c r="A456" s="101" t="s">
        <v>366</v>
      </c>
      <c r="B456" s="100"/>
      <c r="C456" s="100" t="s">
        <v>583</v>
      </c>
      <c r="D456" s="100"/>
      <c r="E456" s="99">
        <v>275000</v>
      </c>
      <c r="F456" s="99">
        <v>0</v>
      </c>
      <c r="G456" s="98">
        <v>0</v>
      </c>
    </row>
    <row r="457" spans="1:7" ht="25.5" outlineLevel="4" x14ac:dyDescent="0.25">
      <c r="A457" s="97" t="s">
        <v>347</v>
      </c>
      <c r="B457" s="96"/>
      <c r="C457" s="96" t="s">
        <v>583</v>
      </c>
      <c r="D457" s="96" t="s">
        <v>344</v>
      </c>
      <c r="E457" s="95">
        <v>275000</v>
      </c>
      <c r="F457" s="95">
        <v>0</v>
      </c>
      <c r="G457" s="94">
        <v>0</v>
      </c>
    </row>
    <row r="458" spans="1:7" ht="25.5" outlineLevel="3" x14ac:dyDescent="0.25">
      <c r="A458" s="101" t="s">
        <v>582</v>
      </c>
      <c r="B458" s="100"/>
      <c r="C458" s="100" t="s">
        <v>581</v>
      </c>
      <c r="D458" s="100"/>
      <c r="E458" s="99">
        <v>16700128.51</v>
      </c>
      <c r="F458" s="99">
        <v>17703356.579999998</v>
      </c>
      <c r="G458" s="98">
        <v>18741934.390000001</v>
      </c>
    </row>
    <row r="459" spans="1:7" ht="25.5" outlineLevel="4" x14ac:dyDescent="0.25">
      <c r="A459" s="97" t="s">
        <v>347</v>
      </c>
      <c r="B459" s="96"/>
      <c r="C459" s="96" t="s">
        <v>581</v>
      </c>
      <c r="D459" s="96" t="s">
        <v>344</v>
      </c>
      <c r="E459" s="95">
        <v>16700128.51</v>
      </c>
      <c r="F459" s="95">
        <v>17703356.579999998</v>
      </c>
      <c r="G459" s="94">
        <v>18741934.390000001</v>
      </c>
    </row>
    <row r="460" spans="1:7" outlineLevel="3" x14ac:dyDescent="0.25">
      <c r="A460" s="101" t="s">
        <v>580</v>
      </c>
      <c r="B460" s="100"/>
      <c r="C460" s="100" t="s">
        <v>579</v>
      </c>
      <c r="D460" s="100"/>
      <c r="E460" s="99">
        <v>148073.28</v>
      </c>
      <c r="F460" s="99">
        <v>148073.28</v>
      </c>
      <c r="G460" s="98">
        <v>148073.28</v>
      </c>
    </row>
    <row r="461" spans="1:7" ht="25.5" outlineLevel="4" x14ac:dyDescent="0.25">
      <c r="A461" s="97" t="s">
        <v>347</v>
      </c>
      <c r="B461" s="96"/>
      <c r="C461" s="96" t="s">
        <v>579</v>
      </c>
      <c r="D461" s="96" t="s">
        <v>344</v>
      </c>
      <c r="E461" s="95">
        <v>148073.28</v>
      </c>
      <c r="F461" s="95">
        <v>148073.28</v>
      </c>
      <c r="G461" s="94">
        <v>148073.28</v>
      </c>
    </row>
    <row r="462" spans="1:7" outlineLevel="3" x14ac:dyDescent="0.25">
      <c r="A462" s="101" t="s">
        <v>578</v>
      </c>
      <c r="B462" s="100"/>
      <c r="C462" s="100" t="s">
        <v>577</v>
      </c>
      <c r="D462" s="100"/>
      <c r="E462" s="99">
        <v>68640</v>
      </c>
      <c r="F462" s="99">
        <v>0</v>
      </c>
      <c r="G462" s="98">
        <v>0</v>
      </c>
    </row>
    <row r="463" spans="1:7" ht="25.5" outlineLevel="4" x14ac:dyDescent="0.25">
      <c r="A463" s="97" t="s">
        <v>347</v>
      </c>
      <c r="B463" s="96"/>
      <c r="C463" s="96" t="s">
        <v>577</v>
      </c>
      <c r="D463" s="96" t="s">
        <v>344</v>
      </c>
      <c r="E463" s="95">
        <v>68640</v>
      </c>
      <c r="F463" s="95">
        <v>0</v>
      </c>
      <c r="G463" s="94">
        <v>0</v>
      </c>
    </row>
    <row r="464" spans="1:7" ht="38.25" outlineLevel="3" x14ac:dyDescent="0.25">
      <c r="A464" s="101" t="s">
        <v>283</v>
      </c>
      <c r="B464" s="100"/>
      <c r="C464" s="100" t="s">
        <v>576</v>
      </c>
      <c r="D464" s="100"/>
      <c r="E464" s="99">
        <v>174000</v>
      </c>
      <c r="F464" s="99">
        <v>0</v>
      </c>
      <c r="G464" s="98">
        <v>0</v>
      </c>
    </row>
    <row r="465" spans="1:7" ht="25.5" outlineLevel="4" x14ac:dyDescent="0.25">
      <c r="A465" s="97" t="s">
        <v>347</v>
      </c>
      <c r="B465" s="96"/>
      <c r="C465" s="96" t="s">
        <v>576</v>
      </c>
      <c r="D465" s="96" t="s">
        <v>344</v>
      </c>
      <c r="E465" s="95">
        <v>174000</v>
      </c>
      <c r="F465" s="95">
        <v>0</v>
      </c>
      <c r="G465" s="94">
        <v>0</v>
      </c>
    </row>
    <row r="466" spans="1:7" ht="38.25" outlineLevel="3" x14ac:dyDescent="0.25">
      <c r="A466" s="101" t="s">
        <v>575</v>
      </c>
      <c r="B466" s="100"/>
      <c r="C466" s="100" t="s">
        <v>574</v>
      </c>
      <c r="D466" s="100"/>
      <c r="E466" s="99">
        <v>116000</v>
      </c>
      <c r="F466" s="99">
        <v>0</v>
      </c>
      <c r="G466" s="98">
        <v>0</v>
      </c>
    </row>
    <row r="467" spans="1:7" ht="25.5" outlineLevel="4" x14ac:dyDescent="0.25">
      <c r="A467" s="97" t="s">
        <v>347</v>
      </c>
      <c r="B467" s="96"/>
      <c r="C467" s="96" t="s">
        <v>574</v>
      </c>
      <c r="D467" s="96" t="s">
        <v>344</v>
      </c>
      <c r="E467" s="95">
        <v>116000</v>
      </c>
      <c r="F467" s="95">
        <v>0</v>
      </c>
      <c r="G467" s="94">
        <v>0</v>
      </c>
    </row>
    <row r="468" spans="1:7" outlineLevel="2" x14ac:dyDescent="0.25">
      <c r="A468" s="105" t="s">
        <v>573</v>
      </c>
      <c r="B468" s="104"/>
      <c r="C468" s="104" t="s">
        <v>572</v>
      </c>
      <c r="D468" s="104"/>
      <c r="E468" s="103">
        <v>53268868.600000001</v>
      </c>
      <c r="F468" s="103">
        <v>54374738.119999997</v>
      </c>
      <c r="G468" s="102">
        <v>57601028.109999999</v>
      </c>
    </row>
    <row r="469" spans="1:7" ht="25.5" outlineLevel="3" x14ac:dyDescent="0.25">
      <c r="A469" s="101" t="s">
        <v>366</v>
      </c>
      <c r="B469" s="100"/>
      <c r="C469" s="100" t="s">
        <v>571</v>
      </c>
      <c r="D469" s="100"/>
      <c r="E469" s="99">
        <v>547200</v>
      </c>
      <c r="F469" s="99">
        <v>0</v>
      </c>
      <c r="G469" s="98">
        <v>0</v>
      </c>
    </row>
    <row r="470" spans="1:7" ht="25.5" outlineLevel="4" x14ac:dyDescent="0.25">
      <c r="A470" s="97" t="s">
        <v>347</v>
      </c>
      <c r="B470" s="96"/>
      <c r="C470" s="96" t="s">
        <v>571</v>
      </c>
      <c r="D470" s="96" t="s">
        <v>344</v>
      </c>
      <c r="E470" s="95">
        <v>547200</v>
      </c>
      <c r="F470" s="95">
        <v>0</v>
      </c>
      <c r="G470" s="94">
        <v>0</v>
      </c>
    </row>
    <row r="471" spans="1:7" ht="25.5" outlineLevel="3" x14ac:dyDescent="0.25">
      <c r="A471" s="101" t="s">
        <v>570</v>
      </c>
      <c r="B471" s="100"/>
      <c r="C471" s="100" t="s">
        <v>569</v>
      </c>
      <c r="D471" s="100"/>
      <c r="E471" s="99">
        <v>51137483.170000002</v>
      </c>
      <c r="F471" s="99">
        <v>54254071.189999998</v>
      </c>
      <c r="G471" s="98">
        <v>57480361.18</v>
      </c>
    </row>
    <row r="472" spans="1:7" ht="25.5" outlineLevel="4" x14ac:dyDescent="0.25">
      <c r="A472" s="97" t="s">
        <v>347</v>
      </c>
      <c r="B472" s="96"/>
      <c r="C472" s="96" t="s">
        <v>569</v>
      </c>
      <c r="D472" s="96" t="s">
        <v>344</v>
      </c>
      <c r="E472" s="95">
        <v>51137483.170000002</v>
      </c>
      <c r="F472" s="95">
        <v>54254071.189999998</v>
      </c>
      <c r="G472" s="94">
        <v>57480361.18</v>
      </c>
    </row>
    <row r="473" spans="1:7" outlineLevel="3" x14ac:dyDescent="0.25">
      <c r="A473" s="101" t="s">
        <v>568</v>
      </c>
      <c r="B473" s="100"/>
      <c r="C473" s="100" t="s">
        <v>567</v>
      </c>
      <c r="D473" s="100"/>
      <c r="E473" s="99">
        <v>120666.93</v>
      </c>
      <c r="F473" s="99">
        <v>120666.93</v>
      </c>
      <c r="G473" s="98">
        <v>120666.93</v>
      </c>
    </row>
    <row r="474" spans="1:7" ht="25.5" outlineLevel="4" x14ac:dyDescent="0.25">
      <c r="A474" s="97" t="s">
        <v>347</v>
      </c>
      <c r="B474" s="96"/>
      <c r="C474" s="96" t="s">
        <v>567</v>
      </c>
      <c r="D474" s="96" t="s">
        <v>344</v>
      </c>
      <c r="E474" s="95">
        <v>120666.93</v>
      </c>
      <c r="F474" s="95">
        <v>120666.93</v>
      </c>
      <c r="G474" s="94">
        <v>120666.93</v>
      </c>
    </row>
    <row r="475" spans="1:7" outlineLevel="3" x14ac:dyDescent="0.25">
      <c r="A475" s="101" t="s">
        <v>566</v>
      </c>
      <c r="B475" s="100"/>
      <c r="C475" s="100" t="s">
        <v>565</v>
      </c>
      <c r="D475" s="100"/>
      <c r="E475" s="99">
        <v>447796</v>
      </c>
      <c r="F475" s="99">
        <v>0</v>
      </c>
      <c r="G475" s="98">
        <v>0</v>
      </c>
    </row>
    <row r="476" spans="1:7" ht="25.5" outlineLevel="4" x14ac:dyDescent="0.25">
      <c r="A476" s="97" t="s">
        <v>347</v>
      </c>
      <c r="B476" s="96"/>
      <c r="C476" s="96" t="s">
        <v>565</v>
      </c>
      <c r="D476" s="96" t="s">
        <v>344</v>
      </c>
      <c r="E476" s="95">
        <v>447796</v>
      </c>
      <c r="F476" s="95">
        <v>0</v>
      </c>
      <c r="G476" s="94">
        <v>0</v>
      </c>
    </row>
    <row r="477" spans="1:7" outlineLevel="3" x14ac:dyDescent="0.25">
      <c r="A477" s="101" t="s">
        <v>539</v>
      </c>
      <c r="B477" s="100"/>
      <c r="C477" s="100" t="s">
        <v>564</v>
      </c>
      <c r="D477" s="100"/>
      <c r="E477" s="99">
        <v>1015722.5</v>
      </c>
      <c r="F477" s="99">
        <v>0</v>
      </c>
      <c r="G477" s="98">
        <v>0</v>
      </c>
    </row>
    <row r="478" spans="1:7" ht="25.5" outlineLevel="4" x14ac:dyDescent="0.25">
      <c r="A478" s="97" t="s">
        <v>347</v>
      </c>
      <c r="B478" s="96"/>
      <c r="C478" s="96" t="s">
        <v>564</v>
      </c>
      <c r="D478" s="96" t="s">
        <v>344</v>
      </c>
      <c r="E478" s="95">
        <v>1015722.5</v>
      </c>
      <c r="F478" s="95">
        <v>0</v>
      </c>
      <c r="G478" s="94">
        <v>0</v>
      </c>
    </row>
    <row r="479" spans="1:7" ht="25.5" outlineLevel="2" x14ac:dyDescent="0.25">
      <c r="A479" s="105" t="s">
        <v>563</v>
      </c>
      <c r="B479" s="104"/>
      <c r="C479" s="104" t="s">
        <v>562</v>
      </c>
      <c r="D479" s="104"/>
      <c r="E479" s="103">
        <v>667174477.45000005</v>
      </c>
      <c r="F479" s="103">
        <v>0</v>
      </c>
      <c r="G479" s="102">
        <v>0</v>
      </c>
    </row>
    <row r="480" spans="1:7" ht="25.5" outlineLevel="3" x14ac:dyDescent="0.25">
      <c r="A480" s="101" t="s">
        <v>561</v>
      </c>
      <c r="B480" s="100"/>
      <c r="C480" s="100" t="s">
        <v>560</v>
      </c>
      <c r="D480" s="100"/>
      <c r="E480" s="99">
        <v>355173.4</v>
      </c>
      <c r="F480" s="99">
        <v>0</v>
      </c>
      <c r="G480" s="98">
        <v>0</v>
      </c>
    </row>
    <row r="481" spans="1:7" outlineLevel="4" x14ac:dyDescent="0.25">
      <c r="A481" s="97" t="s">
        <v>463</v>
      </c>
      <c r="B481" s="96"/>
      <c r="C481" s="96" t="s">
        <v>560</v>
      </c>
      <c r="D481" s="96" t="s">
        <v>461</v>
      </c>
      <c r="E481" s="95">
        <v>355173.4</v>
      </c>
      <c r="F481" s="95">
        <v>0</v>
      </c>
      <c r="G481" s="94">
        <v>0</v>
      </c>
    </row>
    <row r="482" spans="1:7" ht="25.5" outlineLevel="3" x14ac:dyDescent="0.25">
      <c r="A482" s="101" t="s">
        <v>559</v>
      </c>
      <c r="B482" s="100"/>
      <c r="C482" s="100" t="s">
        <v>558</v>
      </c>
      <c r="D482" s="100"/>
      <c r="E482" s="99">
        <v>3903308.13</v>
      </c>
      <c r="F482" s="99">
        <v>0</v>
      </c>
      <c r="G482" s="98">
        <v>0</v>
      </c>
    </row>
    <row r="483" spans="1:7" outlineLevel="4" x14ac:dyDescent="0.25">
      <c r="A483" s="97" t="s">
        <v>411</v>
      </c>
      <c r="B483" s="96"/>
      <c r="C483" s="96" t="s">
        <v>558</v>
      </c>
      <c r="D483" s="96" t="s">
        <v>408</v>
      </c>
      <c r="E483" s="95">
        <v>3903308.13</v>
      </c>
      <c r="F483" s="95">
        <v>0</v>
      </c>
      <c r="G483" s="94">
        <v>0</v>
      </c>
    </row>
    <row r="484" spans="1:7" ht="38.25" outlineLevel="3" x14ac:dyDescent="0.25">
      <c r="A484" s="101" t="s">
        <v>557</v>
      </c>
      <c r="B484" s="100"/>
      <c r="C484" s="100" t="s">
        <v>556</v>
      </c>
      <c r="D484" s="100"/>
      <c r="E484" s="99">
        <v>4287584</v>
      </c>
      <c r="F484" s="99">
        <v>0</v>
      </c>
      <c r="G484" s="98">
        <v>0</v>
      </c>
    </row>
    <row r="485" spans="1:7" outlineLevel="4" x14ac:dyDescent="0.25">
      <c r="A485" s="97" t="s">
        <v>411</v>
      </c>
      <c r="B485" s="96"/>
      <c r="C485" s="96" t="s">
        <v>556</v>
      </c>
      <c r="D485" s="96" t="s">
        <v>408</v>
      </c>
      <c r="E485" s="95">
        <v>4287584</v>
      </c>
      <c r="F485" s="95">
        <v>0</v>
      </c>
      <c r="G485" s="94">
        <v>0</v>
      </c>
    </row>
    <row r="486" spans="1:7" ht="38.25" outlineLevel="3" x14ac:dyDescent="0.25">
      <c r="A486" s="101" t="s">
        <v>555</v>
      </c>
      <c r="B486" s="100"/>
      <c r="C486" s="100" t="s">
        <v>554</v>
      </c>
      <c r="D486" s="100"/>
      <c r="E486" s="99">
        <v>429860.39</v>
      </c>
      <c r="F486" s="99">
        <v>0</v>
      </c>
      <c r="G486" s="98">
        <v>0</v>
      </c>
    </row>
    <row r="487" spans="1:7" outlineLevel="4" x14ac:dyDescent="0.25">
      <c r="A487" s="97" t="s">
        <v>463</v>
      </c>
      <c r="B487" s="96"/>
      <c r="C487" s="96" t="s">
        <v>554</v>
      </c>
      <c r="D487" s="96" t="s">
        <v>461</v>
      </c>
      <c r="E487" s="95">
        <v>429860.39</v>
      </c>
      <c r="F487" s="95">
        <v>0</v>
      </c>
      <c r="G487" s="94">
        <v>0</v>
      </c>
    </row>
    <row r="488" spans="1:7" ht="38.25" outlineLevel="3" x14ac:dyDescent="0.25">
      <c r="A488" s="101" t="s">
        <v>553</v>
      </c>
      <c r="B488" s="100"/>
      <c r="C488" s="100" t="s">
        <v>552</v>
      </c>
      <c r="D488" s="100"/>
      <c r="E488" s="99">
        <v>600000</v>
      </c>
      <c r="F488" s="99">
        <v>0</v>
      </c>
      <c r="G488" s="98">
        <v>0</v>
      </c>
    </row>
    <row r="489" spans="1:7" outlineLevel="4" x14ac:dyDescent="0.25">
      <c r="A489" s="97" t="s">
        <v>411</v>
      </c>
      <c r="B489" s="96"/>
      <c r="C489" s="96" t="s">
        <v>552</v>
      </c>
      <c r="D489" s="96" t="s">
        <v>408</v>
      </c>
      <c r="E489" s="95">
        <v>600000</v>
      </c>
      <c r="F489" s="95">
        <v>0</v>
      </c>
      <c r="G489" s="94">
        <v>0</v>
      </c>
    </row>
    <row r="490" spans="1:7" ht="25.5" outlineLevel="3" x14ac:dyDescent="0.25">
      <c r="A490" s="101" t="s">
        <v>551</v>
      </c>
      <c r="B490" s="100"/>
      <c r="C490" s="100" t="s">
        <v>550</v>
      </c>
      <c r="D490" s="100"/>
      <c r="E490" s="99">
        <v>130000000</v>
      </c>
      <c r="F490" s="99">
        <v>0</v>
      </c>
      <c r="G490" s="98">
        <v>0</v>
      </c>
    </row>
    <row r="491" spans="1:7" outlineLevel="4" x14ac:dyDescent="0.25">
      <c r="A491" s="97" t="s">
        <v>463</v>
      </c>
      <c r="B491" s="96"/>
      <c r="C491" s="96" t="s">
        <v>550</v>
      </c>
      <c r="D491" s="96" t="s">
        <v>461</v>
      </c>
      <c r="E491" s="95">
        <v>130000000</v>
      </c>
      <c r="F491" s="95">
        <v>0</v>
      </c>
      <c r="G491" s="94">
        <v>0</v>
      </c>
    </row>
    <row r="492" spans="1:7" ht="25.5" outlineLevel="3" x14ac:dyDescent="0.25">
      <c r="A492" s="101" t="s">
        <v>549</v>
      </c>
      <c r="B492" s="100"/>
      <c r="C492" s="100" t="s">
        <v>548</v>
      </c>
      <c r="D492" s="100"/>
      <c r="E492" s="99">
        <v>414430059.17000002</v>
      </c>
      <c r="F492" s="99">
        <v>0</v>
      </c>
      <c r="G492" s="98">
        <v>0</v>
      </c>
    </row>
    <row r="493" spans="1:7" outlineLevel="4" x14ac:dyDescent="0.25">
      <c r="A493" s="97" t="s">
        <v>463</v>
      </c>
      <c r="B493" s="96"/>
      <c r="C493" s="96" t="s">
        <v>548</v>
      </c>
      <c r="D493" s="96" t="s">
        <v>461</v>
      </c>
      <c r="E493" s="95">
        <v>414430059.17000002</v>
      </c>
      <c r="F493" s="95">
        <v>0</v>
      </c>
      <c r="G493" s="94">
        <v>0</v>
      </c>
    </row>
    <row r="494" spans="1:7" ht="25.5" outlineLevel="3" x14ac:dyDescent="0.25">
      <c r="A494" s="101" t="s">
        <v>547</v>
      </c>
      <c r="B494" s="100"/>
      <c r="C494" s="100" t="s">
        <v>546</v>
      </c>
      <c r="D494" s="100"/>
      <c r="E494" s="99">
        <v>113168492.36</v>
      </c>
      <c r="F494" s="99">
        <v>0</v>
      </c>
      <c r="G494" s="98">
        <v>0</v>
      </c>
    </row>
    <row r="495" spans="1:7" outlineLevel="4" x14ac:dyDescent="0.25">
      <c r="A495" s="97" t="s">
        <v>463</v>
      </c>
      <c r="B495" s="96"/>
      <c r="C495" s="96" t="s">
        <v>546</v>
      </c>
      <c r="D495" s="96" t="s">
        <v>461</v>
      </c>
      <c r="E495" s="95">
        <v>113168492.36</v>
      </c>
      <c r="F495" s="95">
        <v>0</v>
      </c>
      <c r="G495" s="94">
        <v>0</v>
      </c>
    </row>
    <row r="496" spans="1:7" ht="25.5" outlineLevel="2" x14ac:dyDescent="0.25">
      <c r="A496" s="105" t="s">
        <v>545</v>
      </c>
      <c r="B496" s="104"/>
      <c r="C496" s="104" t="s">
        <v>544</v>
      </c>
      <c r="D496" s="104"/>
      <c r="E496" s="103">
        <v>31592.86</v>
      </c>
      <c r="F496" s="103">
        <v>28557.1</v>
      </c>
      <c r="G496" s="102">
        <v>29699.38</v>
      </c>
    </row>
    <row r="497" spans="1:7" outlineLevel="3" x14ac:dyDescent="0.25">
      <c r="A497" s="101" t="s">
        <v>543</v>
      </c>
      <c r="B497" s="100"/>
      <c r="C497" s="100" t="s">
        <v>542</v>
      </c>
      <c r="D497" s="100"/>
      <c r="E497" s="99">
        <v>31592.86</v>
      </c>
      <c r="F497" s="99">
        <v>28557.1</v>
      </c>
      <c r="G497" s="98">
        <v>29699.38</v>
      </c>
    </row>
    <row r="498" spans="1:7" outlineLevel="4" x14ac:dyDescent="0.25">
      <c r="A498" s="97" t="s">
        <v>411</v>
      </c>
      <c r="B498" s="96"/>
      <c r="C498" s="96" t="s">
        <v>542</v>
      </c>
      <c r="D498" s="96" t="s">
        <v>408</v>
      </c>
      <c r="E498" s="95">
        <v>31592.86</v>
      </c>
      <c r="F498" s="95">
        <v>28557.1</v>
      </c>
      <c r="G498" s="94">
        <v>29699.38</v>
      </c>
    </row>
    <row r="499" spans="1:7" outlineLevel="2" x14ac:dyDescent="0.25">
      <c r="A499" s="105" t="s">
        <v>922</v>
      </c>
      <c r="B499" s="104"/>
      <c r="C499" s="104" t="s">
        <v>921</v>
      </c>
      <c r="D499" s="104"/>
      <c r="E499" s="103">
        <v>13157793.710000001</v>
      </c>
      <c r="F499" s="103">
        <v>5916368.4000000004</v>
      </c>
      <c r="G499" s="102">
        <v>5916368.4000000004</v>
      </c>
    </row>
    <row r="500" spans="1:7" outlineLevel="3" x14ac:dyDescent="0.25">
      <c r="A500" s="101" t="s">
        <v>920</v>
      </c>
      <c r="B500" s="100"/>
      <c r="C500" s="100" t="s">
        <v>919</v>
      </c>
      <c r="D500" s="100"/>
      <c r="E500" s="99">
        <v>6254360.8600000003</v>
      </c>
      <c r="F500" s="99">
        <v>111170</v>
      </c>
      <c r="G500" s="98">
        <v>111170</v>
      </c>
    </row>
    <row r="501" spans="1:7" outlineLevel="4" x14ac:dyDescent="0.25">
      <c r="A501" s="97" t="s">
        <v>411</v>
      </c>
      <c r="B501" s="96"/>
      <c r="C501" s="96" t="s">
        <v>919</v>
      </c>
      <c r="D501" s="96" t="s">
        <v>408</v>
      </c>
      <c r="E501" s="95">
        <v>6254360.8600000003</v>
      </c>
      <c r="F501" s="95">
        <v>111170</v>
      </c>
      <c r="G501" s="94">
        <v>111170</v>
      </c>
    </row>
    <row r="502" spans="1:7" outlineLevel="3" x14ac:dyDescent="0.25">
      <c r="A502" s="101" t="s">
        <v>918</v>
      </c>
      <c r="B502" s="100"/>
      <c r="C502" s="100" t="s">
        <v>917</v>
      </c>
      <c r="D502" s="100"/>
      <c r="E502" s="99">
        <v>3425162</v>
      </c>
      <c r="F502" s="99">
        <v>4125330.2</v>
      </c>
      <c r="G502" s="98">
        <v>4125330.2</v>
      </c>
    </row>
    <row r="503" spans="1:7" outlineLevel="4" x14ac:dyDescent="0.25">
      <c r="A503" s="97" t="s">
        <v>411</v>
      </c>
      <c r="B503" s="96"/>
      <c r="C503" s="96" t="s">
        <v>917</v>
      </c>
      <c r="D503" s="96" t="s">
        <v>408</v>
      </c>
      <c r="E503" s="95">
        <v>3425162</v>
      </c>
      <c r="F503" s="95">
        <v>4125330.2</v>
      </c>
      <c r="G503" s="94">
        <v>4125330.2</v>
      </c>
    </row>
    <row r="504" spans="1:7" outlineLevel="3" x14ac:dyDescent="0.25">
      <c r="A504" s="101" t="s">
        <v>916</v>
      </c>
      <c r="B504" s="100"/>
      <c r="C504" s="100" t="s">
        <v>915</v>
      </c>
      <c r="D504" s="100"/>
      <c r="E504" s="99">
        <v>1268082.6499999999</v>
      </c>
      <c r="F504" s="99">
        <v>0</v>
      </c>
      <c r="G504" s="98">
        <v>0</v>
      </c>
    </row>
    <row r="505" spans="1:7" outlineLevel="4" x14ac:dyDescent="0.25">
      <c r="A505" s="97" t="s">
        <v>411</v>
      </c>
      <c r="B505" s="96"/>
      <c r="C505" s="96" t="s">
        <v>915</v>
      </c>
      <c r="D505" s="96" t="s">
        <v>408</v>
      </c>
      <c r="E505" s="95">
        <v>1268082.6499999999</v>
      </c>
      <c r="F505" s="95">
        <v>0</v>
      </c>
      <c r="G505" s="94">
        <v>0</v>
      </c>
    </row>
    <row r="506" spans="1:7" outlineLevel="3" x14ac:dyDescent="0.25">
      <c r="A506" s="101" t="s">
        <v>914</v>
      </c>
      <c r="B506" s="100"/>
      <c r="C506" s="100" t="s">
        <v>913</v>
      </c>
      <c r="D506" s="100"/>
      <c r="E506" s="99">
        <v>491868.2</v>
      </c>
      <c r="F506" s="99">
        <v>491868.2</v>
      </c>
      <c r="G506" s="98">
        <v>491868.2</v>
      </c>
    </row>
    <row r="507" spans="1:7" outlineLevel="4" x14ac:dyDescent="0.25">
      <c r="A507" s="97" t="s">
        <v>411</v>
      </c>
      <c r="B507" s="96"/>
      <c r="C507" s="96" t="s">
        <v>913</v>
      </c>
      <c r="D507" s="96" t="s">
        <v>408</v>
      </c>
      <c r="E507" s="95">
        <v>491868.2</v>
      </c>
      <c r="F507" s="95">
        <v>491868.2</v>
      </c>
      <c r="G507" s="94">
        <v>491868.2</v>
      </c>
    </row>
    <row r="508" spans="1:7" outlineLevel="3" x14ac:dyDescent="0.25">
      <c r="A508" s="101" t="s">
        <v>912</v>
      </c>
      <c r="B508" s="100"/>
      <c r="C508" s="100" t="s">
        <v>911</v>
      </c>
      <c r="D508" s="100"/>
      <c r="E508" s="99">
        <v>1718320</v>
      </c>
      <c r="F508" s="99">
        <v>1188000</v>
      </c>
      <c r="G508" s="98">
        <v>1188000</v>
      </c>
    </row>
    <row r="509" spans="1:7" outlineLevel="4" x14ac:dyDescent="0.25">
      <c r="A509" s="97" t="s">
        <v>411</v>
      </c>
      <c r="B509" s="96"/>
      <c r="C509" s="96" t="s">
        <v>911</v>
      </c>
      <c r="D509" s="96" t="s">
        <v>408</v>
      </c>
      <c r="E509" s="95">
        <v>1718320</v>
      </c>
      <c r="F509" s="95">
        <v>1188000</v>
      </c>
      <c r="G509" s="94">
        <v>1188000</v>
      </c>
    </row>
    <row r="510" spans="1:7" outlineLevel="2" x14ac:dyDescent="0.25">
      <c r="A510" s="105" t="s">
        <v>627</v>
      </c>
      <c r="B510" s="104"/>
      <c r="C510" s="104" t="s">
        <v>626</v>
      </c>
      <c r="D510" s="104"/>
      <c r="E510" s="103">
        <v>88050.18</v>
      </c>
      <c r="F510" s="103">
        <v>88050.18</v>
      </c>
      <c r="G510" s="102">
        <v>88050.18</v>
      </c>
    </row>
    <row r="511" spans="1:7" outlineLevel="3" x14ac:dyDescent="0.25">
      <c r="A511" s="101" t="s">
        <v>625</v>
      </c>
      <c r="B511" s="100"/>
      <c r="C511" s="100" t="s">
        <v>624</v>
      </c>
      <c r="D511" s="100"/>
      <c r="E511" s="99">
        <v>88050.18</v>
      </c>
      <c r="F511" s="99">
        <v>88050.18</v>
      </c>
      <c r="G511" s="98">
        <v>88050.18</v>
      </c>
    </row>
    <row r="512" spans="1:7" ht="25.5" outlineLevel="4" x14ac:dyDescent="0.25">
      <c r="A512" s="97" t="s">
        <v>347</v>
      </c>
      <c r="B512" s="96"/>
      <c r="C512" s="96" t="s">
        <v>624</v>
      </c>
      <c r="D512" s="96" t="s">
        <v>344</v>
      </c>
      <c r="E512" s="95">
        <v>88050.18</v>
      </c>
      <c r="F512" s="95">
        <v>88050.18</v>
      </c>
      <c r="G512" s="94">
        <v>88050.18</v>
      </c>
    </row>
    <row r="513" spans="1:7" outlineLevel="2" x14ac:dyDescent="0.25">
      <c r="A513" s="105" t="s">
        <v>623</v>
      </c>
      <c r="B513" s="104"/>
      <c r="C513" s="104" t="s">
        <v>622</v>
      </c>
      <c r="D513" s="104"/>
      <c r="E513" s="103">
        <v>11507062.07</v>
      </c>
      <c r="F513" s="103">
        <v>7482652.3300000001</v>
      </c>
      <c r="G513" s="102">
        <v>7492562.1399999997</v>
      </c>
    </row>
    <row r="514" spans="1:7" ht="25.5" outlineLevel="3" x14ac:dyDescent="0.25">
      <c r="A514" s="101" t="s">
        <v>366</v>
      </c>
      <c r="B514" s="100"/>
      <c r="C514" s="100" t="s">
        <v>621</v>
      </c>
      <c r="D514" s="100"/>
      <c r="E514" s="99">
        <v>129700</v>
      </c>
      <c r="F514" s="99">
        <v>0</v>
      </c>
      <c r="G514" s="98">
        <v>0</v>
      </c>
    </row>
    <row r="515" spans="1:7" ht="25.5" outlineLevel="4" x14ac:dyDescent="0.25">
      <c r="A515" s="97" t="s">
        <v>347</v>
      </c>
      <c r="B515" s="96"/>
      <c r="C515" s="96" t="s">
        <v>621</v>
      </c>
      <c r="D515" s="96" t="s">
        <v>344</v>
      </c>
      <c r="E515" s="95">
        <v>129700</v>
      </c>
      <c r="F515" s="95">
        <v>0</v>
      </c>
      <c r="G515" s="94">
        <v>0</v>
      </c>
    </row>
    <row r="516" spans="1:7" ht="25.5" outlineLevel="3" x14ac:dyDescent="0.25">
      <c r="A516" s="101" t="s">
        <v>620</v>
      </c>
      <c r="B516" s="100"/>
      <c r="C516" s="100" t="s">
        <v>619</v>
      </c>
      <c r="D516" s="100"/>
      <c r="E516" s="99">
        <v>7607372.6500000004</v>
      </c>
      <c r="F516" s="99">
        <v>7482652.3300000001</v>
      </c>
      <c r="G516" s="98">
        <v>7492562.1399999997</v>
      </c>
    </row>
    <row r="517" spans="1:7" ht="25.5" outlineLevel="4" x14ac:dyDescent="0.25">
      <c r="A517" s="97" t="s">
        <v>347</v>
      </c>
      <c r="B517" s="96"/>
      <c r="C517" s="96" t="s">
        <v>619</v>
      </c>
      <c r="D517" s="96" t="s">
        <v>344</v>
      </c>
      <c r="E517" s="95">
        <v>7607372.6500000004</v>
      </c>
      <c r="F517" s="95">
        <v>7482652.3300000001</v>
      </c>
      <c r="G517" s="94">
        <v>7492562.1399999997</v>
      </c>
    </row>
    <row r="518" spans="1:7" ht="25.5" outlineLevel="3" x14ac:dyDescent="0.25">
      <c r="A518" s="101" t="s">
        <v>670</v>
      </c>
      <c r="B518" s="100"/>
      <c r="C518" s="100" t="s">
        <v>669</v>
      </c>
      <c r="D518" s="100"/>
      <c r="E518" s="99">
        <v>1866222.75</v>
      </c>
      <c r="F518" s="99">
        <v>0</v>
      </c>
      <c r="G518" s="98">
        <v>0</v>
      </c>
    </row>
    <row r="519" spans="1:7" ht="25.5" outlineLevel="4" x14ac:dyDescent="0.25">
      <c r="A519" s="97" t="s">
        <v>347</v>
      </c>
      <c r="B519" s="96"/>
      <c r="C519" s="96" t="s">
        <v>669</v>
      </c>
      <c r="D519" s="96" t="s">
        <v>344</v>
      </c>
      <c r="E519" s="95">
        <v>1866222.75</v>
      </c>
      <c r="F519" s="95">
        <v>0</v>
      </c>
      <c r="G519" s="94">
        <v>0</v>
      </c>
    </row>
    <row r="520" spans="1:7" ht="25.5" outlineLevel="3" x14ac:dyDescent="0.25">
      <c r="A520" s="101" t="s">
        <v>618</v>
      </c>
      <c r="B520" s="100"/>
      <c r="C520" s="100" t="s">
        <v>617</v>
      </c>
      <c r="D520" s="100"/>
      <c r="E520" s="99">
        <v>237100</v>
      </c>
      <c r="F520" s="99">
        <v>0</v>
      </c>
      <c r="G520" s="98">
        <v>0</v>
      </c>
    </row>
    <row r="521" spans="1:7" ht="25.5" outlineLevel="4" x14ac:dyDescent="0.25">
      <c r="A521" s="97" t="s">
        <v>347</v>
      </c>
      <c r="B521" s="96"/>
      <c r="C521" s="96" t="s">
        <v>617</v>
      </c>
      <c r="D521" s="96" t="s">
        <v>344</v>
      </c>
      <c r="E521" s="95">
        <v>237100</v>
      </c>
      <c r="F521" s="95">
        <v>0</v>
      </c>
      <c r="G521" s="94">
        <v>0</v>
      </c>
    </row>
    <row r="522" spans="1:7" ht="51" outlineLevel="3" x14ac:dyDescent="0.25">
      <c r="A522" s="101" t="s">
        <v>668</v>
      </c>
      <c r="B522" s="100"/>
      <c r="C522" s="100" t="s">
        <v>667</v>
      </c>
      <c r="D522" s="100"/>
      <c r="E522" s="99">
        <v>1000000</v>
      </c>
      <c r="F522" s="99">
        <v>0</v>
      </c>
      <c r="G522" s="98">
        <v>0</v>
      </c>
    </row>
    <row r="523" spans="1:7" ht="25.5" outlineLevel="4" x14ac:dyDescent="0.25">
      <c r="A523" s="97" t="s">
        <v>347</v>
      </c>
      <c r="B523" s="96"/>
      <c r="C523" s="96" t="s">
        <v>667</v>
      </c>
      <c r="D523" s="96" t="s">
        <v>344</v>
      </c>
      <c r="E523" s="95">
        <v>1000000</v>
      </c>
      <c r="F523" s="95">
        <v>0</v>
      </c>
      <c r="G523" s="94">
        <v>0</v>
      </c>
    </row>
    <row r="524" spans="1:7" ht="51" outlineLevel="3" x14ac:dyDescent="0.25">
      <c r="A524" s="101" t="s">
        <v>666</v>
      </c>
      <c r="B524" s="100"/>
      <c r="C524" s="100" t="s">
        <v>664</v>
      </c>
      <c r="D524" s="100"/>
      <c r="E524" s="99">
        <v>666666.67000000004</v>
      </c>
      <c r="F524" s="99">
        <v>0</v>
      </c>
      <c r="G524" s="98">
        <v>0</v>
      </c>
    </row>
    <row r="525" spans="1:7" ht="25.5" outlineLevel="4" x14ac:dyDescent="0.25">
      <c r="A525" s="97" t="s">
        <v>347</v>
      </c>
      <c r="B525" s="96"/>
      <c r="C525" s="96" t="s">
        <v>664</v>
      </c>
      <c r="D525" s="96" t="s">
        <v>344</v>
      </c>
      <c r="E525" s="95">
        <v>666666.67000000004</v>
      </c>
      <c r="F525" s="95">
        <v>0</v>
      </c>
      <c r="G525" s="94">
        <v>0</v>
      </c>
    </row>
    <row r="526" spans="1:7" outlineLevel="2" x14ac:dyDescent="0.25">
      <c r="A526" s="105" t="s">
        <v>616</v>
      </c>
      <c r="B526" s="104"/>
      <c r="C526" s="104" t="s">
        <v>615</v>
      </c>
      <c r="D526" s="104"/>
      <c r="E526" s="103">
        <v>538980</v>
      </c>
      <c r="F526" s="103">
        <v>0</v>
      </c>
      <c r="G526" s="102">
        <v>0</v>
      </c>
    </row>
    <row r="527" spans="1:7" outlineLevel="3" x14ac:dyDescent="0.25">
      <c r="A527" s="101" t="s">
        <v>614</v>
      </c>
      <c r="B527" s="100"/>
      <c r="C527" s="100" t="s">
        <v>613</v>
      </c>
      <c r="D527" s="100"/>
      <c r="E527" s="99">
        <v>284900</v>
      </c>
      <c r="F527" s="99">
        <v>0</v>
      </c>
      <c r="G527" s="98">
        <v>0</v>
      </c>
    </row>
    <row r="528" spans="1:7" ht="25.5" outlineLevel="4" x14ac:dyDescent="0.25">
      <c r="A528" s="97" t="s">
        <v>347</v>
      </c>
      <c r="B528" s="96"/>
      <c r="C528" s="96" t="s">
        <v>613</v>
      </c>
      <c r="D528" s="96" t="s">
        <v>344</v>
      </c>
      <c r="E528" s="95">
        <v>284900</v>
      </c>
      <c r="F528" s="95">
        <v>0</v>
      </c>
      <c r="G528" s="94">
        <v>0</v>
      </c>
    </row>
    <row r="529" spans="1:7" outlineLevel="3" x14ac:dyDescent="0.25">
      <c r="A529" s="101" t="s">
        <v>612</v>
      </c>
      <c r="B529" s="100"/>
      <c r="C529" s="100" t="s">
        <v>611</v>
      </c>
      <c r="D529" s="100"/>
      <c r="E529" s="99">
        <v>254080</v>
      </c>
      <c r="F529" s="99">
        <v>0</v>
      </c>
      <c r="G529" s="98">
        <v>0</v>
      </c>
    </row>
    <row r="530" spans="1:7" ht="25.5" outlineLevel="4" x14ac:dyDescent="0.25">
      <c r="A530" s="97" t="s">
        <v>347</v>
      </c>
      <c r="B530" s="96"/>
      <c r="C530" s="96" t="s">
        <v>611</v>
      </c>
      <c r="D530" s="96" t="s">
        <v>344</v>
      </c>
      <c r="E530" s="95">
        <v>254080</v>
      </c>
      <c r="F530" s="95">
        <v>0</v>
      </c>
      <c r="G530" s="94">
        <v>0</v>
      </c>
    </row>
    <row r="531" spans="1:7" outlineLevel="2" x14ac:dyDescent="0.25">
      <c r="A531" s="105" t="s">
        <v>541</v>
      </c>
      <c r="B531" s="104"/>
      <c r="C531" s="104" t="s">
        <v>540</v>
      </c>
      <c r="D531" s="104"/>
      <c r="E531" s="103">
        <v>177305</v>
      </c>
      <c r="F531" s="103">
        <v>0</v>
      </c>
      <c r="G531" s="102">
        <v>0</v>
      </c>
    </row>
    <row r="532" spans="1:7" outlineLevel="3" x14ac:dyDescent="0.25">
      <c r="A532" s="101" t="s">
        <v>539</v>
      </c>
      <c r="B532" s="100"/>
      <c r="C532" s="100" t="s">
        <v>538</v>
      </c>
      <c r="D532" s="100"/>
      <c r="E532" s="99">
        <v>177305</v>
      </c>
      <c r="F532" s="99">
        <v>0</v>
      </c>
      <c r="G532" s="98">
        <v>0</v>
      </c>
    </row>
    <row r="533" spans="1:7" ht="25.5" outlineLevel="4" x14ac:dyDescent="0.25">
      <c r="A533" s="97" t="s">
        <v>347</v>
      </c>
      <c r="B533" s="96"/>
      <c r="C533" s="96" t="s">
        <v>538</v>
      </c>
      <c r="D533" s="96" t="s">
        <v>344</v>
      </c>
      <c r="E533" s="95">
        <v>177305</v>
      </c>
      <c r="F533" s="95">
        <v>0</v>
      </c>
      <c r="G533" s="94">
        <v>0</v>
      </c>
    </row>
    <row r="534" spans="1:7" ht="30.75" thickBot="1" x14ac:dyDescent="0.3">
      <c r="A534" s="113" t="s">
        <v>380</v>
      </c>
      <c r="B534" s="112"/>
      <c r="C534" s="112" t="s">
        <v>379</v>
      </c>
      <c r="D534" s="112"/>
      <c r="E534" s="111">
        <v>219546755.63999999</v>
      </c>
      <c r="F534" s="111">
        <v>187252345.28999999</v>
      </c>
      <c r="G534" s="110">
        <v>190510084.24000001</v>
      </c>
    </row>
    <row r="535" spans="1:7" outlineLevel="1" x14ac:dyDescent="0.25">
      <c r="A535" s="109" t="s">
        <v>378</v>
      </c>
      <c r="B535" s="108"/>
      <c r="C535" s="108" t="s">
        <v>377</v>
      </c>
      <c r="D535" s="108"/>
      <c r="E535" s="107">
        <v>26760027.899999999</v>
      </c>
      <c r="F535" s="107">
        <v>13937234</v>
      </c>
      <c r="G535" s="106">
        <v>13937234</v>
      </c>
    </row>
    <row r="536" spans="1:7" ht="25.5" outlineLevel="2" x14ac:dyDescent="0.25">
      <c r="A536" s="105" t="s">
        <v>376</v>
      </c>
      <c r="B536" s="104"/>
      <c r="C536" s="104" t="s">
        <v>375</v>
      </c>
      <c r="D536" s="104"/>
      <c r="E536" s="103">
        <v>26760027.899999999</v>
      </c>
      <c r="F536" s="103">
        <v>13937234</v>
      </c>
      <c r="G536" s="102">
        <v>13937234</v>
      </c>
    </row>
    <row r="537" spans="1:7" outlineLevel="3" x14ac:dyDescent="0.25">
      <c r="A537" s="101" t="s">
        <v>396</v>
      </c>
      <c r="B537" s="100"/>
      <c r="C537" s="100" t="s">
        <v>395</v>
      </c>
      <c r="D537" s="100"/>
      <c r="E537" s="99">
        <v>12497525.23</v>
      </c>
      <c r="F537" s="99">
        <v>3846098</v>
      </c>
      <c r="G537" s="98">
        <v>3846098</v>
      </c>
    </row>
    <row r="538" spans="1:7" ht="25.5" outlineLevel="4" x14ac:dyDescent="0.25">
      <c r="A538" s="97" t="s">
        <v>347</v>
      </c>
      <c r="B538" s="96"/>
      <c r="C538" s="96" t="s">
        <v>395</v>
      </c>
      <c r="D538" s="96" t="s">
        <v>344</v>
      </c>
      <c r="E538" s="95">
        <v>12497525.23</v>
      </c>
      <c r="F538" s="95">
        <v>3846098</v>
      </c>
      <c r="G538" s="94">
        <v>3846098</v>
      </c>
    </row>
    <row r="539" spans="1:7" ht="25.5" outlineLevel="3" x14ac:dyDescent="0.25">
      <c r="A539" s="101" t="s">
        <v>374</v>
      </c>
      <c r="B539" s="100"/>
      <c r="C539" s="100" t="s">
        <v>373</v>
      </c>
      <c r="D539" s="100"/>
      <c r="E539" s="99">
        <v>1458736</v>
      </c>
      <c r="F539" s="99">
        <v>1458736</v>
      </c>
      <c r="G539" s="98">
        <v>1458736</v>
      </c>
    </row>
    <row r="540" spans="1:7" ht="25.5" outlineLevel="4" x14ac:dyDescent="0.25">
      <c r="A540" s="97" t="s">
        <v>347</v>
      </c>
      <c r="B540" s="96"/>
      <c r="C540" s="96" t="s">
        <v>373</v>
      </c>
      <c r="D540" s="96" t="s">
        <v>344</v>
      </c>
      <c r="E540" s="95">
        <v>1458736</v>
      </c>
      <c r="F540" s="95">
        <v>1458736</v>
      </c>
      <c r="G540" s="94">
        <v>1458736</v>
      </c>
    </row>
    <row r="541" spans="1:7" outlineLevel="3" x14ac:dyDescent="0.25">
      <c r="A541" s="101" t="s">
        <v>394</v>
      </c>
      <c r="B541" s="100"/>
      <c r="C541" s="100" t="s">
        <v>393</v>
      </c>
      <c r="D541" s="100"/>
      <c r="E541" s="99">
        <v>11047850</v>
      </c>
      <c r="F541" s="99">
        <v>8632400</v>
      </c>
      <c r="G541" s="98">
        <v>8632400</v>
      </c>
    </row>
    <row r="542" spans="1:7" ht="25.5" outlineLevel="4" x14ac:dyDescent="0.25">
      <c r="A542" s="97" t="s">
        <v>347</v>
      </c>
      <c r="B542" s="96"/>
      <c r="C542" s="96" t="s">
        <v>393</v>
      </c>
      <c r="D542" s="96" t="s">
        <v>344</v>
      </c>
      <c r="E542" s="95">
        <v>11047850</v>
      </c>
      <c r="F542" s="95">
        <v>8632400</v>
      </c>
      <c r="G542" s="94">
        <v>8632400</v>
      </c>
    </row>
    <row r="543" spans="1:7" ht="25.5" outlineLevel="3" x14ac:dyDescent="0.25">
      <c r="A543" s="101" t="s">
        <v>372</v>
      </c>
      <c r="B543" s="100"/>
      <c r="C543" s="100" t="s">
        <v>371</v>
      </c>
      <c r="D543" s="100"/>
      <c r="E543" s="99">
        <v>89250</v>
      </c>
      <c r="F543" s="99">
        <v>0</v>
      </c>
      <c r="G543" s="98">
        <v>0</v>
      </c>
    </row>
    <row r="544" spans="1:7" ht="25.5" outlineLevel="4" x14ac:dyDescent="0.25">
      <c r="A544" s="97" t="s">
        <v>347</v>
      </c>
      <c r="B544" s="96"/>
      <c r="C544" s="96" t="s">
        <v>371</v>
      </c>
      <c r="D544" s="96" t="s">
        <v>344</v>
      </c>
      <c r="E544" s="95">
        <v>89250</v>
      </c>
      <c r="F544" s="95">
        <v>0</v>
      </c>
      <c r="G544" s="94">
        <v>0</v>
      </c>
    </row>
    <row r="545" spans="1:7" outlineLevel="3" x14ac:dyDescent="0.25">
      <c r="A545" s="101" t="s">
        <v>287</v>
      </c>
      <c r="B545" s="100"/>
      <c r="C545" s="100" t="s">
        <v>385</v>
      </c>
      <c r="D545" s="100"/>
      <c r="E545" s="99">
        <v>1000000</v>
      </c>
      <c r="F545" s="99">
        <v>0</v>
      </c>
      <c r="G545" s="98">
        <v>0</v>
      </c>
    </row>
    <row r="546" spans="1:7" ht="25.5" outlineLevel="4" x14ac:dyDescent="0.25">
      <c r="A546" s="97" t="s">
        <v>347</v>
      </c>
      <c r="B546" s="96"/>
      <c r="C546" s="96" t="s">
        <v>385</v>
      </c>
      <c r="D546" s="96" t="s">
        <v>344</v>
      </c>
      <c r="E546" s="95">
        <v>1000000</v>
      </c>
      <c r="F546" s="95">
        <v>0</v>
      </c>
      <c r="G546" s="94">
        <v>0</v>
      </c>
    </row>
    <row r="547" spans="1:7" outlineLevel="3" x14ac:dyDescent="0.25">
      <c r="A547" s="101" t="s">
        <v>384</v>
      </c>
      <c r="B547" s="100"/>
      <c r="C547" s="100" t="s">
        <v>382</v>
      </c>
      <c r="D547" s="100"/>
      <c r="E547" s="99">
        <v>666666.67000000004</v>
      </c>
      <c r="F547" s="99">
        <v>0</v>
      </c>
      <c r="G547" s="98">
        <v>0</v>
      </c>
    </row>
    <row r="548" spans="1:7" ht="25.5" outlineLevel="4" x14ac:dyDescent="0.25">
      <c r="A548" s="97" t="s">
        <v>347</v>
      </c>
      <c r="B548" s="96"/>
      <c r="C548" s="96" t="s">
        <v>382</v>
      </c>
      <c r="D548" s="96" t="s">
        <v>344</v>
      </c>
      <c r="E548" s="95">
        <v>666666.67000000004</v>
      </c>
      <c r="F548" s="95">
        <v>0</v>
      </c>
      <c r="G548" s="94">
        <v>0</v>
      </c>
    </row>
    <row r="549" spans="1:7" outlineLevel="1" x14ac:dyDescent="0.25">
      <c r="A549" s="109" t="s">
        <v>370</v>
      </c>
      <c r="B549" s="108"/>
      <c r="C549" s="108" t="s">
        <v>369</v>
      </c>
      <c r="D549" s="108"/>
      <c r="E549" s="107">
        <v>192786727.74000001</v>
      </c>
      <c r="F549" s="107">
        <v>173315111.28999999</v>
      </c>
      <c r="G549" s="106">
        <v>176572850.24000001</v>
      </c>
    </row>
    <row r="550" spans="1:7" outlineLevel="2" x14ac:dyDescent="0.25">
      <c r="A550" s="105" t="s">
        <v>392</v>
      </c>
      <c r="B550" s="104"/>
      <c r="C550" s="104" t="s">
        <v>391</v>
      </c>
      <c r="D550" s="104"/>
      <c r="E550" s="103">
        <v>131216919.84999999</v>
      </c>
      <c r="F550" s="103">
        <v>120789386.73999999</v>
      </c>
      <c r="G550" s="102">
        <v>122018294.20999999</v>
      </c>
    </row>
    <row r="551" spans="1:7" ht="25.5" outlineLevel="3" x14ac:dyDescent="0.25">
      <c r="A551" s="101" t="s">
        <v>366</v>
      </c>
      <c r="B551" s="100"/>
      <c r="C551" s="100" t="s">
        <v>390</v>
      </c>
      <c r="D551" s="100"/>
      <c r="E551" s="99">
        <v>830000</v>
      </c>
      <c r="F551" s="99">
        <v>0</v>
      </c>
      <c r="G551" s="98">
        <v>0</v>
      </c>
    </row>
    <row r="552" spans="1:7" ht="25.5" outlineLevel="4" x14ac:dyDescent="0.25">
      <c r="A552" s="97" t="s">
        <v>347</v>
      </c>
      <c r="B552" s="96"/>
      <c r="C552" s="96" t="s">
        <v>390</v>
      </c>
      <c r="D552" s="96" t="s">
        <v>344</v>
      </c>
      <c r="E552" s="95">
        <v>830000</v>
      </c>
      <c r="F552" s="95">
        <v>0</v>
      </c>
      <c r="G552" s="94">
        <v>0</v>
      </c>
    </row>
    <row r="553" spans="1:7" outlineLevel="3" x14ac:dyDescent="0.25">
      <c r="A553" s="101" t="s">
        <v>389</v>
      </c>
      <c r="B553" s="100"/>
      <c r="C553" s="100" t="s">
        <v>387</v>
      </c>
      <c r="D553" s="100"/>
      <c r="E553" s="99">
        <v>130386919.84999999</v>
      </c>
      <c r="F553" s="99">
        <v>120789386.73999999</v>
      </c>
      <c r="G553" s="98">
        <v>122018294.20999999</v>
      </c>
    </row>
    <row r="554" spans="1:7" ht="25.5" outlineLevel="4" x14ac:dyDescent="0.25">
      <c r="A554" s="97" t="s">
        <v>347</v>
      </c>
      <c r="B554" s="96"/>
      <c r="C554" s="96" t="s">
        <v>387</v>
      </c>
      <c r="D554" s="96" t="s">
        <v>344</v>
      </c>
      <c r="E554" s="95">
        <v>130386919.84999999</v>
      </c>
      <c r="F554" s="95">
        <v>120789386.73999999</v>
      </c>
      <c r="G554" s="94">
        <v>122018294.20999999</v>
      </c>
    </row>
    <row r="555" spans="1:7" outlineLevel="2" x14ac:dyDescent="0.25">
      <c r="A555" s="105" t="s">
        <v>368</v>
      </c>
      <c r="B555" s="104"/>
      <c r="C555" s="104" t="s">
        <v>367</v>
      </c>
      <c r="D555" s="104"/>
      <c r="E555" s="103">
        <v>47542762.890000001</v>
      </c>
      <c r="F555" s="103">
        <v>49165346.219999999</v>
      </c>
      <c r="G555" s="102">
        <v>51194177.700000003</v>
      </c>
    </row>
    <row r="556" spans="1:7" ht="25.5" outlineLevel="3" x14ac:dyDescent="0.25">
      <c r="A556" s="101" t="s">
        <v>366</v>
      </c>
      <c r="B556" s="100"/>
      <c r="C556" s="100" t="s">
        <v>365</v>
      </c>
      <c r="D556" s="100"/>
      <c r="E556" s="99">
        <v>570000</v>
      </c>
      <c r="F556" s="99">
        <v>0</v>
      </c>
      <c r="G556" s="98">
        <v>0</v>
      </c>
    </row>
    <row r="557" spans="1:7" ht="25.5" outlineLevel="4" x14ac:dyDescent="0.25">
      <c r="A557" s="97" t="s">
        <v>347</v>
      </c>
      <c r="B557" s="96"/>
      <c r="C557" s="96" t="s">
        <v>365</v>
      </c>
      <c r="D557" s="96" t="s">
        <v>344</v>
      </c>
      <c r="E557" s="95">
        <v>570000</v>
      </c>
      <c r="F557" s="95">
        <v>0</v>
      </c>
      <c r="G557" s="94">
        <v>0</v>
      </c>
    </row>
    <row r="558" spans="1:7" outlineLevel="3" x14ac:dyDescent="0.25">
      <c r="A558" s="101" t="s">
        <v>364</v>
      </c>
      <c r="B558" s="100"/>
      <c r="C558" s="100" t="s">
        <v>363</v>
      </c>
      <c r="D558" s="100"/>
      <c r="E558" s="99">
        <v>46972762.890000001</v>
      </c>
      <c r="F558" s="99">
        <v>49165346.219999999</v>
      </c>
      <c r="G558" s="98">
        <v>51194177.700000003</v>
      </c>
    </row>
    <row r="559" spans="1:7" ht="25.5" outlineLevel="4" x14ac:dyDescent="0.25">
      <c r="A559" s="97" t="s">
        <v>347</v>
      </c>
      <c r="B559" s="96"/>
      <c r="C559" s="96" t="s">
        <v>363</v>
      </c>
      <c r="D559" s="96" t="s">
        <v>344</v>
      </c>
      <c r="E559" s="95">
        <v>46972762.890000001</v>
      </c>
      <c r="F559" s="95">
        <v>49165346.219999999</v>
      </c>
      <c r="G559" s="94">
        <v>51194177.700000003</v>
      </c>
    </row>
    <row r="560" spans="1:7" ht="25.5" outlineLevel="2" x14ac:dyDescent="0.25">
      <c r="A560" s="105" t="s">
        <v>362</v>
      </c>
      <c r="B560" s="104"/>
      <c r="C560" s="104" t="s">
        <v>361</v>
      </c>
      <c r="D560" s="104"/>
      <c r="E560" s="103">
        <v>10666666.67</v>
      </c>
      <c r="F560" s="103">
        <v>0</v>
      </c>
      <c r="G560" s="102">
        <v>0</v>
      </c>
    </row>
    <row r="561" spans="1:7" ht="38.25" outlineLevel="3" x14ac:dyDescent="0.25">
      <c r="A561" s="101" t="s">
        <v>356</v>
      </c>
      <c r="B561" s="100"/>
      <c r="C561" s="100" t="s">
        <v>360</v>
      </c>
      <c r="D561" s="100"/>
      <c r="E561" s="99">
        <v>6400000</v>
      </c>
      <c r="F561" s="99">
        <v>0</v>
      </c>
      <c r="G561" s="98">
        <v>0</v>
      </c>
    </row>
    <row r="562" spans="1:7" ht="25.5" outlineLevel="4" x14ac:dyDescent="0.25">
      <c r="A562" s="97" t="s">
        <v>347</v>
      </c>
      <c r="B562" s="96"/>
      <c r="C562" s="96" t="s">
        <v>360</v>
      </c>
      <c r="D562" s="96" t="s">
        <v>344</v>
      </c>
      <c r="E562" s="95">
        <v>6400000</v>
      </c>
      <c r="F562" s="95">
        <v>0</v>
      </c>
      <c r="G562" s="94">
        <v>0</v>
      </c>
    </row>
    <row r="563" spans="1:7" ht="38.25" outlineLevel="3" x14ac:dyDescent="0.25">
      <c r="A563" s="101" t="s">
        <v>354</v>
      </c>
      <c r="B563" s="100"/>
      <c r="C563" s="100" t="s">
        <v>359</v>
      </c>
      <c r="D563" s="100"/>
      <c r="E563" s="99">
        <v>4266666.67</v>
      </c>
      <c r="F563" s="99">
        <v>0</v>
      </c>
      <c r="G563" s="98">
        <v>0</v>
      </c>
    </row>
    <row r="564" spans="1:7" ht="25.5" outlineLevel="4" x14ac:dyDescent="0.25">
      <c r="A564" s="97" t="s">
        <v>347</v>
      </c>
      <c r="B564" s="96"/>
      <c r="C564" s="96" t="s">
        <v>359</v>
      </c>
      <c r="D564" s="96" t="s">
        <v>344</v>
      </c>
      <c r="E564" s="95">
        <v>4266666.67</v>
      </c>
      <c r="F564" s="95">
        <v>0</v>
      </c>
      <c r="G564" s="94">
        <v>0</v>
      </c>
    </row>
    <row r="565" spans="1:7" ht="38.25" outlineLevel="2" x14ac:dyDescent="0.25">
      <c r="A565" s="105" t="s">
        <v>358</v>
      </c>
      <c r="B565" s="104"/>
      <c r="C565" s="104" t="s">
        <v>357</v>
      </c>
      <c r="D565" s="104"/>
      <c r="E565" s="103">
        <v>3360378.33</v>
      </c>
      <c r="F565" s="103">
        <v>3360378.33</v>
      </c>
      <c r="G565" s="102">
        <v>3360378.33</v>
      </c>
    </row>
    <row r="566" spans="1:7" ht="38.25" outlineLevel="3" x14ac:dyDescent="0.25">
      <c r="A566" s="101" t="s">
        <v>356</v>
      </c>
      <c r="B566" s="100"/>
      <c r="C566" s="100" t="s">
        <v>355</v>
      </c>
      <c r="D566" s="100"/>
      <c r="E566" s="99">
        <v>2016227</v>
      </c>
      <c r="F566" s="99">
        <v>2016227</v>
      </c>
      <c r="G566" s="98">
        <v>2016227</v>
      </c>
    </row>
    <row r="567" spans="1:7" ht="25.5" outlineLevel="4" x14ac:dyDescent="0.25">
      <c r="A567" s="97" t="s">
        <v>347</v>
      </c>
      <c r="B567" s="96"/>
      <c r="C567" s="96" t="s">
        <v>355</v>
      </c>
      <c r="D567" s="96" t="s">
        <v>344</v>
      </c>
      <c r="E567" s="95">
        <v>2016227</v>
      </c>
      <c r="F567" s="95">
        <v>2016227</v>
      </c>
      <c r="G567" s="94">
        <v>2016227</v>
      </c>
    </row>
    <row r="568" spans="1:7" ht="38.25" outlineLevel="3" x14ac:dyDescent="0.25">
      <c r="A568" s="101" t="s">
        <v>354</v>
      </c>
      <c r="B568" s="100"/>
      <c r="C568" s="100" t="s">
        <v>352</v>
      </c>
      <c r="D568" s="100"/>
      <c r="E568" s="99">
        <v>1344151.33</v>
      </c>
      <c r="F568" s="99">
        <v>1344151.33</v>
      </c>
      <c r="G568" s="98">
        <v>1344151.33</v>
      </c>
    </row>
    <row r="569" spans="1:7" ht="25.5" outlineLevel="4" x14ac:dyDescent="0.25">
      <c r="A569" s="97" t="s">
        <v>347</v>
      </c>
      <c r="B569" s="96"/>
      <c r="C569" s="96" t="s">
        <v>352</v>
      </c>
      <c r="D569" s="96" t="s">
        <v>344</v>
      </c>
      <c r="E569" s="95">
        <v>1344151.33</v>
      </c>
      <c r="F569" s="95">
        <v>1344151.33</v>
      </c>
      <c r="G569" s="94">
        <v>1344151.33</v>
      </c>
    </row>
    <row r="570" spans="1:7" ht="30.75" thickBot="1" x14ac:dyDescent="0.3">
      <c r="A570" s="113" t="s">
        <v>340</v>
      </c>
      <c r="B570" s="112"/>
      <c r="C570" s="112" t="s">
        <v>339</v>
      </c>
      <c r="D570" s="112"/>
      <c r="E570" s="111">
        <v>619658619.30999994</v>
      </c>
      <c r="F570" s="111">
        <v>617332284.49000001</v>
      </c>
      <c r="G570" s="110">
        <v>610533704.16999996</v>
      </c>
    </row>
    <row r="571" spans="1:7" ht="25.5" outlineLevel="1" x14ac:dyDescent="0.25">
      <c r="A571" s="109" t="s">
        <v>338</v>
      </c>
      <c r="B571" s="108"/>
      <c r="C571" s="108" t="s">
        <v>337</v>
      </c>
      <c r="D571" s="108"/>
      <c r="E571" s="107">
        <v>202391944.13</v>
      </c>
      <c r="F571" s="107">
        <v>187848689.44</v>
      </c>
      <c r="G571" s="106">
        <v>189376990.22999999</v>
      </c>
    </row>
    <row r="572" spans="1:7" ht="25.5" outlineLevel="2" x14ac:dyDescent="0.25">
      <c r="A572" s="105" t="s">
        <v>708</v>
      </c>
      <c r="B572" s="104"/>
      <c r="C572" s="104" t="s">
        <v>707</v>
      </c>
      <c r="D572" s="104"/>
      <c r="E572" s="103">
        <v>107323815.48999999</v>
      </c>
      <c r="F572" s="103">
        <v>93934493.709999993</v>
      </c>
      <c r="G572" s="102">
        <v>93966100.859999999</v>
      </c>
    </row>
    <row r="573" spans="1:7" ht="25.5" outlineLevel="3" x14ac:dyDescent="0.25">
      <c r="A573" s="101" t="s">
        <v>1262</v>
      </c>
      <c r="B573" s="100"/>
      <c r="C573" s="100" t="s">
        <v>1261</v>
      </c>
      <c r="D573" s="100"/>
      <c r="E573" s="99">
        <v>4484124.5999999996</v>
      </c>
      <c r="F573" s="99">
        <v>2892252.97</v>
      </c>
      <c r="G573" s="98">
        <v>2892252.97</v>
      </c>
    </row>
    <row r="574" spans="1:7" ht="38.25" outlineLevel="4" x14ac:dyDescent="0.25">
      <c r="A574" s="97" t="s">
        <v>506</v>
      </c>
      <c r="B574" s="96"/>
      <c r="C574" s="96" t="s">
        <v>1261</v>
      </c>
      <c r="D574" s="96" t="s">
        <v>505</v>
      </c>
      <c r="E574" s="95">
        <v>4484124.5999999996</v>
      </c>
      <c r="F574" s="95">
        <v>2892252.97</v>
      </c>
      <c r="G574" s="94">
        <v>2892252.97</v>
      </c>
    </row>
    <row r="575" spans="1:7" ht="25.5" outlineLevel="3" x14ac:dyDescent="0.25">
      <c r="A575" s="101" t="s">
        <v>1260</v>
      </c>
      <c r="B575" s="100"/>
      <c r="C575" s="100" t="s">
        <v>1259</v>
      </c>
      <c r="D575" s="100"/>
      <c r="E575" s="99">
        <v>680540</v>
      </c>
      <c r="F575" s="99">
        <v>561340</v>
      </c>
      <c r="G575" s="98">
        <v>561340</v>
      </c>
    </row>
    <row r="576" spans="1:7" ht="38.25" outlineLevel="4" x14ac:dyDescent="0.25">
      <c r="A576" s="97" t="s">
        <v>506</v>
      </c>
      <c r="B576" s="96"/>
      <c r="C576" s="96" t="s">
        <v>1259</v>
      </c>
      <c r="D576" s="96" t="s">
        <v>505</v>
      </c>
      <c r="E576" s="95">
        <v>192700</v>
      </c>
      <c r="F576" s="95">
        <v>73500</v>
      </c>
      <c r="G576" s="94">
        <v>73500</v>
      </c>
    </row>
    <row r="577" spans="1:7" outlineLevel="4" x14ac:dyDescent="0.25">
      <c r="A577" s="97" t="s">
        <v>411</v>
      </c>
      <c r="B577" s="96"/>
      <c r="C577" s="96" t="s">
        <v>1259</v>
      </c>
      <c r="D577" s="96" t="s">
        <v>408</v>
      </c>
      <c r="E577" s="95">
        <v>487840</v>
      </c>
      <c r="F577" s="95">
        <v>487840</v>
      </c>
      <c r="G577" s="94">
        <v>487840</v>
      </c>
    </row>
    <row r="578" spans="1:7" outlineLevel="3" x14ac:dyDescent="0.25">
      <c r="A578" s="101" t="s">
        <v>1247</v>
      </c>
      <c r="B578" s="100"/>
      <c r="C578" s="100" t="s">
        <v>1258</v>
      </c>
      <c r="D578" s="100"/>
      <c r="E578" s="99">
        <v>83686612.790000007</v>
      </c>
      <c r="F578" s="99">
        <v>75124821.620000005</v>
      </c>
      <c r="G578" s="98">
        <v>75124821.620000005</v>
      </c>
    </row>
    <row r="579" spans="1:7" ht="38.25" outlineLevel="4" x14ac:dyDescent="0.25">
      <c r="A579" s="97" t="s">
        <v>506</v>
      </c>
      <c r="B579" s="96"/>
      <c r="C579" s="96" t="s">
        <v>1258</v>
      </c>
      <c r="D579" s="96" t="s">
        <v>505</v>
      </c>
      <c r="E579" s="95">
        <v>83686612.790000007</v>
      </c>
      <c r="F579" s="95">
        <v>75124821.620000005</v>
      </c>
      <c r="G579" s="94">
        <v>75124821.620000005</v>
      </c>
    </row>
    <row r="580" spans="1:7" outlineLevel="3" x14ac:dyDescent="0.25">
      <c r="A580" s="101" t="s">
        <v>677</v>
      </c>
      <c r="B580" s="100"/>
      <c r="C580" s="100" t="s">
        <v>706</v>
      </c>
      <c r="D580" s="100"/>
      <c r="E580" s="99">
        <v>5098499.8499999996</v>
      </c>
      <c r="F580" s="99">
        <v>2275281.73</v>
      </c>
      <c r="G580" s="98">
        <v>2279648.23</v>
      </c>
    </row>
    <row r="581" spans="1:7" ht="38.25" outlineLevel="4" x14ac:dyDescent="0.25">
      <c r="A581" s="97" t="s">
        <v>506</v>
      </c>
      <c r="B581" s="96"/>
      <c r="C581" s="96" t="s">
        <v>706</v>
      </c>
      <c r="D581" s="96" t="s">
        <v>505</v>
      </c>
      <c r="E581" s="95">
        <v>802044</v>
      </c>
      <c r="F581" s="95">
        <v>135796.32999999999</v>
      </c>
      <c r="G581" s="94">
        <v>135796.32999999999</v>
      </c>
    </row>
    <row r="582" spans="1:7" outlineLevel="4" x14ac:dyDescent="0.25">
      <c r="A582" s="97" t="s">
        <v>411</v>
      </c>
      <c r="B582" s="96"/>
      <c r="C582" s="96" t="s">
        <v>706</v>
      </c>
      <c r="D582" s="96" t="s">
        <v>408</v>
      </c>
      <c r="E582" s="95">
        <v>4296455.8499999996</v>
      </c>
      <c r="F582" s="95">
        <v>2139485.4</v>
      </c>
      <c r="G582" s="94">
        <v>2143851.9</v>
      </c>
    </row>
    <row r="583" spans="1:7" ht="51" outlineLevel="3" x14ac:dyDescent="0.25">
      <c r="A583" s="101" t="s">
        <v>1245</v>
      </c>
      <c r="B583" s="100"/>
      <c r="C583" s="100" t="s">
        <v>1257</v>
      </c>
      <c r="D583" s="100"/>
      <c r="E583" s="99">
        <v>406237.57</v>
      </c>
      <c r="F583" s="99">
        <v>0</v>
      </c>
      <c r="G583" s="98">
        <v>0</v>
      </c>
    </row>
    <row r="584" spans="1:7" ht="38.25" outlineLevel="4" x14ac:dyDescent="0.25">
      <c r="A584" s="97" t="s">
        <v>506</v>
      </c>
      <c r="B584" s="96"/>
      <c r="C584" s="96" t="s">
        <v>1257</v>
      </c>
      <c r="D584" s="96" t="s">
        <v>505</v>
      </c>
      <c r="E584" s="95">
        <v>406237.57</v>
      </c>
      <c r="F584" s="95">
        <v>0</v>
      </c>
      <c r="G584" s="94">
        <v>0</v>
      </c>
    </row>
    <row r="585" spans="1:7" ht="25.5" outlineLevel="3" x14ac:dyDescent="0.25">
      <c r="A585" s="101" t="s">
        <v>366</v>
      </c>
      <c r="B585" s="100"/>
      <c r="C585" s="100" t="s">
        <v>1255</v>
      </c>
      <c r="D585" s="100"/>
      <c r="E585" s="99">
        <v>1000000</v>
      </c>
      <c r="F585" s="99">
        <v>1000000</v>
      </c>
      <c r="G585" s="98">
        <v>1000000</v>
      </c>
    </row>
    <row r="586" spans="1:7" ht="38.25" outlineLevel="4" x14ac:dyDescent="0.25">
      <c r="A586" s="97" t="s">
        <v>506</v>
      </c>
      <c r="B586" s="96"/>
      <c r="C586" s="96" t="s">
        <v>1255</v>
      </c>
      <c r="D586" s="96" t="s">
        <v>505</v>
      </c>
      <c r="E586" s="95">
        <v>1000000</v>
      </c>
      <c r="F586" s="95">
        <v>1000000</v>
      </c>
      <c r="G586" s="94">
        <v>1000000</v>
      </c>
    </row>
    <row r="587" spans="1:7" ht="25.5" outlineLevel="3" x14ac:dyDescent="0.25">
      <c r="A587" s="101" t="s">
        <v>1253</v>
      </c>
      <c r="B587" s="100"/>
      <c r="C587" s="100" t="s">
        <v>1251</v>
      </c>
      <c r="D587" s="100"/>
      <c r="E587" s="99">
        <v>4747.76</v>
      </c>
      <c r="F587" s="99">
        <v>4966.41</v>
      </c>
      <c r="G587" s="98">
        <v>32207.06</v>
      </c>
    </row>
    <row r="588" spans="1:7" outlineLevel="4" x14ac:dyDescent="0.25">
      <c r="A588" s="97" t="s">
        <v>411</v>
      </c>
      <c r="B588" s="96"/>
      <c r="C588" s="96" t="s">
        <v>1251</v>
      </c>
      <c r="D588" s="96" t="s">
        <v>408</v>
      </c>
      <c r="E588" s="95">
        <v>4747.76</v>
      </c>
      <c r="F588" s="95">
        <v>4966.41</v>
      </c>
      <c r="G588" s="94">
        <v>32207.06</v>
      </c>
    </row>
    <row r="589" spans="1:7" ht="25.5" outlineLevel="3" x14ac:dyDescent="0.25">
      <c r="A589" s="101" t="s">
        <v>705</v>
      </c>
      <c r="B589" s="100"/>
      <c r="C589" s="100" t="s">
        <v>704</v>
      </c>
      <c r="D589" s="100"/>
      <c r="E589" s="99">
        <v>2873662.85</v>
      </c>
      <c r="F589" s="99">
        <v>2986440.91</v>
      </c>
      <c r="G589" s="98">
        <v>2986440.91</v>
      </c>
    </row>
    <row r="590" spans="1:7" ht="38.25" outlineLevel="4" x14ac:dyDescent="0.25">
      <c r="A590" s="97" t="s">
        <v>506</v>
      </c>
      <c r="B590" s="96"/>
      <c r="C590" s="96" t="s">
        <v>704</v>
      </c>
      <c r="D590" s="96" t="s">
        <v>505</v>
      </c>
      <c r="E590" s="95">
        <v>2477905.48</v>
      </c>
      <c r="F590" s="95">
        <v>2327905.48</v>
      </c>
      <c r="G590" s="94">
        <v>2327905.48</v>
      </c>
    </row>
    <row r="591" spans="1:7" outlineLevel="4" x14ac:dyDescent="0.25">
      <c r="A591" s="97" t="s">
        <v>411</v>
      </c>
      <c r="B591" s="96"/>
      <c r="C591" s="96" t="s">
        <v>704</v>
      </c>
      <c r="D591" s="96" t="s">
        <v>408</v>
      </c>
      <c r="E591" s="95">
        <v>395757.37</v>
      </c>
      <c r="F591" s="95">
        <v>658535.43000000005</v>
      </c>
      <c r="G591" s="94">
        <v>658535.43000000005</v>
      </c>
    </row>
    <row r="592" spans="1:7" ht="38.25" outlineLevel="3" x14ac:dyDescent="0.25">
      <c r="A592" s="101" t="s">
        <v>1229</v>
      </c>
      <c r="B592" s="100"/>
      <c r="C592" s="100" t="s">
        <v>1228</v>
      </c>
      <c r="D592" s="100"/>
      <c r="E592" s="99">
        <v>42377</v>
      </c>
      <c r="F592" s="99">
        <v>42377</v>
      </c>
      <c r="G592" s="98">
        <v>42377</v>
      </c>
    </row>
    <row r="593" spans="1:7" ht="38.25" outlineLevel="4" x14ac:dyDescent="0.25">
      <c r="A593" s="97" t="s">
        <v>506</v>
      </c>
      <c r="B593" s="96"/>
      <c r="C593" s="96" t="s">
        <v>1228</v>
      </c>
      <c r="D593" s="96" t="s">
        <v>505</v>
      </c>
      <c r="E593" s="95">
        <v>42377</v>
      </c>
      <c r="F593" s="95">
        <v>42377</v>
      </c>
      <c r="G593" s="94">
        <v>42377</v>
      </c>
    </row>
    <row r="594" spans="1:7" ht="38.25" outlineLevel="3" x14ac:dyDescent="0.25">
      <c r="A594" s="101" t="s">
        <v>476</v>
      </c>
      <c r="B594" s="100"/>
      <c r="C594" s="100" t="s">
        <v>1227</v>
      </c>
      <c r="D594" s="100"/>
      <c r="E594" s="99">
        <v>42662.07</v>
      </c>
      <c r="F594" s="99">
        <v>42662.07</v>
      </c>
      <c r="G594" s="98">
        <v>42662.07</v>
      </c>
    </row>
    <row r="595" spans="1:7" ht="38.25" outlineLevel="4" x14ac:dyDescent="0.25">
      <c r="A595" s="97" t="s">
        <v>506</v>
      </c>
      <c r="B595" s="96"/>
      <c r="C595" s="96" t="s">
        <v>1227</v>
      </c>
      <c r="D595" s="96" t="s">
        <v>505</v>
      </c>
      <c r="E595" s="95">
        <v>42662.07</v>
      </c>
      <c r="F595" s="95">
        <v>42662.07</v>
      </c>
      <c r="G595" s="94">
        <v>42662.07</v>
      </c>
    </row>
    <row r="596" spans="1:7" ht="51" outlineLevel="3" x14ac:dyDescent="0.25">
      <c r="A596" s="101" t="s">
        <v>703</v>
      </c>
      <c r="B596" s="100"/>
      <c r="C596" s="100" t="s">
        <v>702</v>
      </c>
      <c r="D596" s="100"/>
      <c r="E596" s="99">
        <v>4556853</v>
      </c>
      <c r="F596" s="99">
        <v>4556853</v>
      </c>
      <c r="G596" s="98">
        <v>4556853</v>
      </c>
    </row>
    <row r="597" spans="1:7" ht="38.25" outlineLevel="4" x14ac:dyDescent="0.25">
      <c r="A597" s="97" t="s">
        <v>506</v>
      </c>
      <c r="B597" s="96"/>
      <c r="C597" s="96" t="s">
        <v>702</v>
      </c>
      <c r="D597" s="96" t="s">
        <v>505</v>
      </c>
      <c r="E597" s="95">
        <v>4034010.3</v>
      </c>
      <c r="F597" s="95">
        <v>4018003.64</v>
      </c>
      <c r="G597" s="94">
        <v>4018003.64</v>
      </c>
    </row>
    <row r="598" spans="1:7" outlineLevel="4" x14ac:dyDescent="0.25">
      <c r="A598" s="97" t="s">
        <v>411</v>
      </c>
      <c r="B598" s="96"/>
      <c r="C598" s="96" t="s">
        <v>702</v>
      </c>
      <c r="D598" s="96" t="s">
        <v>408</v>
      </c>
      <c r="E598" s="95">
        <v>522842.7</v>
      </c>
      <c r="F598" s="95">
        <v>538849.36</v>
      </c>
      <c r="G598" s="94">
        <v>538849.36</v>
      </c>
    </row>
    <row r="599" spans="1:7" ht="51" outlineLevel="3" x14ac:dyDescent="0.25">
      <c r="A599" s="101" t="s">
        <v>701</v>
      </c>
      <c r="B599" s="100"/>
      <c r="C599" s="100" t="s">
        <v>700</v>
      </c>
      <c r="D599" s="100"/>
      <c r="E599" s="99">
        <v>1952200</v>
      </c>
      <c r="F599" s="99">
        <v>1952200</v>
      </c>
      <c r="G599" s="98">
        <v>1952200</v>
      </c>
    </row>
    <row r="600" spans="1:7" ht="38.25" outlineLevel="4" x14ac:dyDescent="0.25">
      <c r="A600" s="97" t="s">
        <v>506</v>
      </c>
      <c r="B600" s="96"/>
      <c r="C600" s="96" t="s">
        <v>700</v>
      </c>
      <c r="D600" s="96" t="s">
        <v>505</v>
      </c>
      <c r="E600" s="95">
        <v>1415405.84</v>
      </c>
      <c r="F600" s="95">
        <v>1265810.32</v>
      </c>
      <c r="G600" s="94">
        <v>1265810.32</v>
      </c>
    </row>
    <row r="601" spans="1:7" outlineLevel="4" x14ac:dyDescent="0.25">
      <c r="A601" s="97" t="s">
        <v>411</v>
      </c>
      <c r="B601" s="96"/>
      <c r="C601" s="96" t="s">
        <v>700</v>
      </c>
      <c r="D601" s="96" t="s">
        <v>408</v>
      </c>
      <c r="E601" s="95">
        <v>536794.16</v>
      </c>
      <c r="F601" s="95">
        <v>686389.68</v>
      </c>
      <c r="G601" s="94">
        <v>686389.68</v>
      </c>
    </row>
    <row r="602" spans="1:7" ht="51" outlineLevel="3" x14ac:dyDescent="0.25">
      <c r="A602" s="101" t="s">
        <v>1226</v>
      </c>
      <c r="B602" s="100"/>
      <c r="C602" s="100" t="s">
        <v>1225</v>
      </c>
      <c r="D602" s="100"/>
      <c r="E602" s="99">
        <v>6000</v>
      </c>
      <c r="F602" s="99">
        <v>6000</v>
      </c>
      <c r="G602" s="98">
        <v>6000</v>
      </c>
    </row>
    <row r="603" spans="1:7" outlineLevel="4" x14ac:dyDescent="0.25">
      <c r="A603" s="97" t="s">
        <v>411</v>
      </c>
      <c r="B603" s="96"/>
      <c r="C603" s="96" t="s">
        <v>1225</v>
      </c>
      <c r="D603" s="96" t="s">
        <v>408</v>
      </c>
      <c r="E603" s="95">
        <v>6000</v>
      </c>
      <c r="F603" s="95">
        <v>6000</v>
      </c>
      <c r="G603" s="94">
        <v>6000</v>
      </c>
    </row>
    <row r="604" spans="1:7" ht="25.5" outlineLevel="3" x14ac:dyDescent="0.25">
      <c r="A604" s="101" t="s">
        <v>1224</v>
      </c>
      <c r="B604" s="100"/>
      <c r="C604" s="100" t="s">
        <v>1223</v>
      </c>
      <c r="D604" s="100"/>
      <c r="E604" s="99">
        <v>970347</v>
      </c>
      <c r="F604" s="99">
        <v>970347</v>
      </c>
      <c r="G604" s="98">
        <v>970347</v>
      </c>
    </row>
    <row r="605" spans="1:7" ht="38.25" outlineLevel="4" x14ac:dyDescent="0.25">
      <c r="A605" s="97" t="s">
        <v>506</v>
      </c>
      <c r="B605" s="96"/>
      <c r="C605" s="96" t="s">
        <v>1223</v>
      </c>
      <c r="D605" s="96" t="s">
        <v>505</v>
      </c>
      <c r="E605" s="95">
        <v>946246.15</v>
      </c>
      <c r="F605" s="95">
        <v>946246.15</v>
      </c>
      <c r="G605" s="94">
        <v>946246.15</v>
      </c>
    </row>
    <row r="606" spans="1:7" outlineLevel="4" x14ac:dyDescent="0.25">
      <c r="A606" s="97" t="s">
        <v>411</v>
      </c>
      <c r="B606" s="96"/>
      <c r="C606" s="96" t="s">
        <v>1223</v>
      </c>
      <c r="D606" s="96" t="s">
        <v>408</v>
      </c>
      <c r="E606" s="95">
        <v>24100.85</v>
      </c>
      <c r="F606" s="95">
        <v>24100.85</v>
      </c>
      <c r="G606" s="94">
        <v>24100.85</v>
      </c>
    </row>
    <row r="607" spans="1:7" ht="25.5" outlineLevel="3" x14ac:dyDescent="0.25">
      <c r="A607" s="101" t="s">
        <v>699</v>
      </c>
      <c r="B607" s="100"/>
      <c r="C607" s="100" t="s">
        <v>698</v>
      </c>
      <c r="D607" s="100"/>
      <c r="E607" s="99">
        <v>1518951</v>
      </c>
      <c r="F607" s="99">
        <v>1518951</v>
      </c>
      <c r="G607" s="98">
        <v>1518951</v>
      </c>
    </row>
    <row r="608" spans="1:7" ht="38.25" outlineLevel="4" x14ac:dyDescent="0.25">
      <c r="A608" s="97" t="s">
        <v>506</v>
      </c>
      <c r="B608" s="96"/>
      <c r="C608" s="96" t="s">
        <v>698</v>
      </c>
      <c r="D608" s="96" t="s">
        <v>505</v>
      </c>
      <c r="E608" s="95">
        <v>1259440.3</v>
      </c>
      <c r="F608" s="95">
        <v>1191357.6299999999</v>
      </c>
      <c r="G608" s="94">
        <v>1191357.6299999999</v>
      </c>
    </row>
    <row r="609" spans="1:7" outlineLevel="4" x14ac:dyDescent="0.25">
      <c r="A609" s="97" t="s">
        <v>411</v>
      </c>
      <c r="B609" s="96"/>
      <c r="C609" s="96" t="s">
        <v>698</v>
      </c>
      <c r="D609" s="96" t="s">
        <v>408</v>
      </c>
      <c r="E609" s="95">
        <v>259510.7</v>
      </c>
      <c r="F609" s="95">
        <v>327593.37</v>
      </c>
      <c r="G609" s="94">
        <v>327593.37</v>
      </c>
    </row>
    <row r="610" spans="1:7" ht="25.5" outlineLevel="2" x14ac:dyDescent="0.25">
      <c r="A610" s="105" t="s">
        <v>336</v>
      </c>
      <c r="B610" s="104"/>
      <c r="C610" s="104" t="s">
        <v>335</v>
      </c>
      <c r="D610" s="104"/>
      <c r="E610" s="103">
        <v>95068128.640000001</v>
      </c>
      <c r="F610" s="103">
        <v>93914195.730000004</v>
      </c>
      <c r="G610" s="102">
        <v>95410889.370000005</v>
      </c>
    </row>
    <row r="611" spans="1:7" ht="25.5" outlineLevel="3" x14ac:dyDescent="0.25">
      <c r="A611" s="101" t="s">
        <v>1149</v>
      </c>
      <c r="B611" s="100"/>
      <c r="C611" s="100" t="s">
        <v>1222</v>
      </c>
      <c r="D611" s="100"/>
      <c r="E611" s="99">
        <v>616105.94999999995</v>
      </c>
      <c r="F611" s="99">
        <v>314855.59999999998</v>
      </c>
      <c r="G611" s="98">
        <v>320749.24</v>
      </c>
    </row>
    <row r="612" spans="1:7" outlineLevel="4" x14ac:dyDescent="0.25">
      <c r="A612" s="97" t="s">
        <v>411</v>
      </c>
      <c r="B612" s="96"/>
      <c r="C612" s="96" t="s">
        <v>1222</v>
      </c>
      <c r="D612" s="96" t="s">
        <v>408</v>
      </c>
      <c r="E612" s="95">
        <v>399846.16</v>
      </c>
      <c r="F612" s="95">
        <v>314855.59999999998</v>
      </c>
      <c r="G612" s="94">
        <v>320749.24</v>
      </c>
    </row>
    <row r="613" spans="1:7" outlineLevel="4" x14ac:dyDescent="0.25">
      <c r="A613" s="97" t="s">
        <v>333</v>
      </c>
      <c r="B613" s="96"/>
      <c r="C613" s="96" t="s">
        <v>1222</v>
      </c>
      <c r="D613" s="96" t="s">
        <v>330</v>
      </c>
      <c r="E613" s="95">
        <v>216259.79</v>
      </c>
      <c r="F613" s="95">
        <v>0</v>
      </c>
      <c r="G613" s="94">
        <v>0</v>
      </c>
    </row>
    <row r="614" spans="1:7" ht="25.5" outlineLevel="3" x14ac:dyDescent="0.25">
      <c r="A614" s="101" t="s">
        <v>1240</v>
      </c>
      <c r="B614" s="100"/>
      <c r="C614" s="100" t="s">
        <v>1238</v>
      </c>
      <c r="D614" s="100"/>
      <c r="E614" s="99">
        <v>532426.9</v>
      </c>
      <c r="F614" s="99">
        <v>0</v>
      </c>
      <c r="G614" s="98">
        <v>0</v>
      </c>
    </row>
    <row r="615" spans="1:7" outlineLevel="4" x14ac:dyDescent="0.25">
      <c r="A615" s="97" t="s">
        <v>411</v>
      </c>
      <c r="B615" s="96"/>
      <c r="C615" s="96" t="s">
        <v>1238</v>
      </c>
      <c r="D615" s="96" t="s">
        <v>408</v>
      </c>
      <c r="E615" s="95">
        <v>532426.9</v>
      </c>
      <c r="F615" s="95">
        <v>0</v>
      </c>
      <c r="G615" s="94">
        <v>0</v>
      </c>
    </row>
    <row r="616" spans="1:7" ht="51" outlineLevel="3" x14ac:dyDescent="0.25">
      <c r="A616" s="101" t="s">
        <v>334</v>
      </c>
      <c r="B616" s="100"/>
      <c r="C616" s="100" t="s">
        <v>331</v>
      </c>
      <c r="D616" s="100"/>
      <c r="E616" s="99">
        <v>3212588.69</v>
      </c>
      <c r="F616" s="99">
        <v>2400000</v>
      </c>
      <c r="G616" s="98">
        <v>2400000</v>
      </c>
    </row>
    <row r="617" spans="1:7" outlineLevel="4" x14ac:dyDescent="0.25">
      <c r="A617" s="97" t="s">
        <v>333</v>
      </c>
      <c r="B617" s="96"/>
      <c r="C617" s="96" t="s">
        <v>331</v>
      </c>
      <c r="D617" s="96" t="s">
        <v>330</v>
      </c>
      <c r="E617" s="95">
        <v>3212588.69</v>
      </c>
      <c r="F617" s="95">
        <v>2400000</v>
      </c>
      <c r="G617" s="94">
        <v>2400000</v>
      </c>
    </row>
    <row r="618" spans="1:7" ht="38.25" outlineLevel="3" x14ac:dyDescent="0.25">
      <c r="A618" s="101" t="s">
        <v>478</v>
      </c>
      <c r="B618" s="100"/>
      <c r="C618" s="100" t="s">
        <v>477</v>
      </c>
      <c r="D618" s="100"/>
      <c r="E618" s="99">
        <v>1746700</v>
      </c>
      <c r="F618" s="99">
        <v>1572000</v>
      </c>
      <c r="G618" s="98">
        <v>1572000</v>
      </c>
    </row>
    <row r="619" spans="1:7" outlineLevel="4" x14ac:dyDescent="0.25">
      <c r="A619" s="97" t="s">
        <v>431</v>
      </c>
      <c r="B619" s="96"/>
      <c r="C619" s="96" t="s">
        <v>477</v>
      </c>
      <c r="D619" s="96" t="s">
        <v>429</v>
      </c>
      <c r="E619" s="95">
        <v>1746700</v>
      </c>
      <c r="F619" s="95">
        <v>1572000</v>
      </c>
      <c r="G619" s="94">
        <v>1572000</v>
      </c>
    </row>
    <row r="620" spans="1:7" ht="38.25" outlineLevel="3" x14ac:dyDescent="0.25">
      <c r="A620" s="101" t="s">
        <v>476</v>
      </c>
      <c r="B620" s="100"/>
      <c r="C620" s="100" t="s">
        <v>475</v>
      </c>
      <c r="D620" s="100"/>
      <c r="E620" s="99">
        <v>2844137.93</v>
      </c>
      <c r="F620" s="99">
        <v>2844137.93</v>
      </c>
      <c r="G620" s="98">
        <v>2844137.93</v>
      </c>
    </row>
    <row r="621" spans="1:7" outlineLevel="4" x14ac:dyDescent="0.25">
      <c r="A621" s="97" t="s">
        <v>431</v>
      </c>
      <c r="B621" s="96"/>
      <c r="C621" s="96" t="s">
        <v>475</v>
      </c>
      <c r="D621" s="96" t="s">
        <v>429</v>
      </c>
      <c r="E621" s="95">
        <v>2844137.93</v>
      </c>
      <c r="F621" s="95">
        <v>2844137.93</v>
      </c>
      <c r="G621" s="94">
        <v>2844137.93</v>
      </c>
    </row>
    <row r="622" spans="1:7" ht="25.5" outlineLevel="3" x14ac:dyDescent="0.25">
      <c r="A622" s="101" t="s">
        <v>474</v>
      </c>
      <c r="B622" s="100"/>
      <c r="C622" s="100" t="s">
        <v>473</v>
      </c>
      <c r="D622" s="100"/>
      <c r="E622" s="99">
        <v>78940700</v>
      </c>
      <c r="F622" s="99">
        <v>80455700</v>
      </c>
      <c r="G622" s="98">
        <v>81946500</v>
      </c>
    </row>
    <row r="623" spans="1:7" outlineLevel="4" x14ac:dyDescent="0.25">
      <c r="A623" s="97" t="s">
        <v>431</v>
      </c>
      <c r="B623" s="96"/>
      <c r="C623" s="96" t="s">
        <v>473</v>
      </c>
      <c r="D623" s="96" t="s">
        <v>429</v>
      </c>
      <c r="E623" s="95">
        <v>78940700</v>
      </c>
      <c r="F623" s="95">
        <v>80455700</v>
      </c>
      <c r="G623" s="94">
        <v>81946500</v>
      </c>
    </row>
    <row r="624" spans="1:7" ht="38.25" outlineLevel="3" x14ac:dyDescent="0.25">
      <c r="A624" s="101" t="s">
        <v>472</v>
      </c>
      <c r="B624" s="100"/>
      <c r="C624" s="100" t="s">
        <v>471</v>
      </c>
      <c r="D624" s="100"/>
      <c r="E624" s="99">
        <v>246900</v>
      </c>
      <c r="F624" s="99">
        <v>246900</v>
      </c>
      <c r="G624" s="98">
        <v>246900</v>
      </c>
    </row>
    <row r="625" spans="1:7" outlineLevel="4" x14ac:dyDescent="0.25">
      <c r="A625" s="97" t="s">
        <v>431</v>
      </c>
      <c r="B625" s="96"/>
      <c r="C625" s="96" t="s">
        <v>471</v>
      </c>
      <c r="D625" s="96" t="s">
        <v>429</v>
      </c>
      <c r="E625" s="95">
        <v>246900</v>
      </c>
      <c r="F625" s="95">
        <v>246900</v>
      </c>
      <c r="G625" s="94">
        <v>246900</v>
      </c>
    </row>
    <row r="626" spans="1:7" ht="25.5" outlineLevel="3" x14ac:dyDescent="0.25">
      <c r="A626" s="101" t="s">
        <v>1221</v>
      </c>
      <c r="B626" s="100"/>
      <c r="C626" s="100" t="s">
        <v>1220</v>
      </c>
      <c r="D626" s="100"/>
      <c r="E626" s="99">
        <v>496800</v>
      </c>
      <c r="F626" s="99">
        <v>496800</v>
      </c>
      <c r="G626" s="98">
        <v>496800</v>
      </c>
    </row>
    <row r="627" spans="1:7" outlineLevel="4" x14ac:dyDescent="0.25">
      <c r="A627" s="97" t="s">
        <v>431</v>
      </c>
      <c r="B627" s="96"/>
      <c r="C627" s="96" t="s">
        <v>1220</v>
      </c>
      <c r="D627" s="96" t="s">
        <v>429</v>
      </c>
      <c r="E627" s="95">
        <v>496800</v>
      </c>
      <c r="F627" s="95">
        <v>496800</v>
      </c>
      <c r="G627" s="94">
        <v>496800</v>
      </c>
    </row>
    <row r="628" spans="1:7" outlineLevel="3" x14ac:dyDescent="0.25">
      <c r="A628" s="101" t="s">
        <v>522</v>
      </c>
      <c r="B628" s="100"/>
      <c r="C628" s="100" t="s">
        <v>525</v>
      </c>
      <c r="D628" s="100"/>
      <c r="E628" s="99">
        <v>6431769.1699999999</v>
      </c>
      <c r="F628" s="99">
        <v>5583802.2000000002</v>
      </c>
      <c r="G628" s="98">
        <v>5583802.2000000002</v>
      </c>
    </row>
    <row r="629" spans="1:7" outlineLevel="4" x14ac:dyDescent="0.25">
      <c r="A629" s="97" t="s">
        <v>431</v>
      </c>
      <c r="B629" s="96"/>
      <c r="C629" s="96" t="s">
        <v>525</v>
      </c>
      <c r="D629" s="96" t="s">
        <v>429</v>
      </c>
      <c r="E629" s="95">
        <v>6431769.1699999999</v>
      </c>
      <c r="F629" s="95">
        <v>5583802.2000000002</v>
      </c>
      <c r="G629" s="94">
        <v>5583802.2000000002</v>
      </c>
    </row>
    <row r="630" spans="1:7" ht="25.5" outlineLevel="1" x14ac:dyDescent="0.25">
      <c r="A630" s="109" t="s">
        <v>697</v>
      </c>
      <c r="B630" s="108"/>
      <c r="C630" s="108" t="s">
        <v>696</v>
      </c>
      <c r="D630" s="108"/>
      <c r="E630" s="107">
        <v>111619020.52</v>
      </c>
      <c r="F630" s="107">
        <v>107516402.69</v>
      </c>
      <c r="G630" s="106">
        <v>99040402.689999998</v>
      </c>
    </row>
    <row r="631" spans="1:7" outlineLevel="2" x14ac:dyDescent="0.25">
      <c r="A631" s="105" t="s">
        <v>695</v>
      </c>
      <c r="B631" s="104"/>
      <c r="C631" s="104" t="s">
        <v>694</v>
      </c>
      <c r="D631" s="104"/>
      <c r="E631" s="103">
        <v>111619020.52</v>
      </c>
      <c r="F631" s="103">
        <v>107516402.69</v>
      </c>
      <c r="G631" s="102">
        <v>99040402.689999998</v>
      </c>
    </row>
    <row r="632" spans="1:7" ht="25.5" outlineLevel="3" x14ac:dyDescent="0.25">
      <c r="A632" s="101" t="s">
        <v>366</v>
      </c>
      <c r="B632" s="100"/>
      <c r="C632" s="100" t="s">
        <v>1219</v>
      </c>
      <c r="D632" s="100"/>
      <c r="E632" s="99">
        <v>1813300</v>
      </c>
      <c r="F632" s="99">
        <v>0</v>
      </c>
      <c r="G632" s="98">
        <v>0</v>
      </c>
    </row>
    <row r="633" spans="1:7" ht="38.25" outlineLevel="4" x14ac:dyDescent="0.25">
      <c r="A633" s="97" t="s">
        <v>506</v>
      </c>
      <c r="B633" s="96"/>
      <c r="C633" s="96" t="s">
        <v>1219</v>
      </c>
      <c r="D633" s="96" t="s">
        <v>505</v>
      </c>
      <c r="E633" s="95">
        <v>1813300</v>
      </c>
      <c r="F633" s="95">
        <v>0</v>
      </c>
      <c r="G633" s="94">
        <v>0</v>
      </c>
    </row>
    <row r="634" spans="1:7" outlineLevel="3" x14ac:dyDescent="0.25">
      <c r="A634" s="101" t="s">
        <v>693</v>
      </c>
      <c r="B634" s="100"/>
      <c r="C634" s="100" t="s">
        <v>692</v>
      </c>
      <c r="D634" s="100"/>
      <c r="E634" s="99">
        <v>101136303.84999999</v>
      </c>
      <c r="F634" s="99">
        <v>99022902.689999998</v>
      </c>
      <c r="G634" s="98">
        <v>99040402.689999998</v>
      </c>
    </row>
    <row r="635" spans="1:7" ht="38.25" outlineLevel="4" x14ac:dyDescent="0.25">
      <c r="A635" s="97" t="s">
        <v>506</v>
      </c>
      <c r="B635" s="96"/>
      <c r="C635" s="96" t="s">
        <v>692</v>
      </c>
      <c r="D635" s="96" t="s">
        <v>505</v>
      </c>
      <c r="E635" s="95">
        <v>92954651.189999998</v>
      </c>
      <c r="F635" s="95">
        <v>92950103.189999998</v>
      </c>
      <c r="G635" s="94">
        <v>92952106.790000007</v>
      </c>
    </row>
    <row r="636" spans="1:7" outlineLevel="4" x14ac:dyDescent="0.25">
      <c r="A636" s="97" t="s">
        <v>411</v>
      </c>
      <c r="B636" s="96"/>
      <c r="C636" s="96" t="s">
        <v>692</v>
      </c>
      <c r="D636" s="96" t="s">
        <v>408</v>
      </c>
      <c r="E636" s="95">
        <v>8151779.6600000001</v>
      </c>
      <c r="F636" s="95">
        <v>6042926.5</v>
      </c>
      <c r="G636" s="94">
        <v>6058422.9000000004</v>
      </c>
    </row>
    <row r="637" spans="1:7" outlineLevel="4" x14ac:dyDescent="0.25">
      <c r="A637" s="97" t="s">
        <v>333</v>
      </c>
      <c r="B637" s="96"/>
      <c r="C637" s="96" t="s">
        <v>692</v>
      </c>
      <c r="D637" s="96" t="s">
        <v>330</v>
      </c>
      <c r="E637" s="95">
        <v>29873</v>
      </c>
      <c r="F637" s="95">
        <v>29873</v>
      </c>
      <c r="G637" s="94">
        <v>29873</v>
      </c>
    </row>
    <row r="638" spans="1:7" ht="25.5" outlineLevel="3" x14ac:dyDescent="0.25">
      <c r="A638" s="101" t="s">
        <v>1218</v>
      </c>
      <c r="B638" s="100"/>
      <c r="C638" s="100" t="s">
        <v>1217</v>
      </c>
      <c r="D638" s="100"/>
      <c r="E638" s="99">
        <v>8669416.6699999999</v>
      </c>
      <c r="F638" s="99">
        <v>8493500</v>
      </c>
      <c r="G638" s="98">
        <v>0</v>
      </c>
    </row>
    <row r="639" spans="1:7" outlineLevel="4" x14ac:dyDescent="0.25">
      <c r="A639" s="97" t="s">
        <v>411</v>
      </c>
      <c r="B639" s="96"/>
      <c r="C639" s="96" t="s">
        <v>1217</v>
      </c>
      <c r="D639" s="96" t="s">
        <v>408</v>
      </c>
      <c r="E639" s="95">
        <v>8669416.6699999999</v>
      </c>
      <c r="F639" s="95">
        <v>8493500</v>
      </c>
      <c r="G639" s="94">
        <v>0</v>
      </c>
    </row>
    <row r="640" spans="1:7" ht="25.5" outlineLevel="1" x14ac:dyDescent="0.25">
      <c r="A640" s="109" t="s">
        <v>691</v>
      </c>
      <c r="B640" s="108"/>
      <c r="C640" s="108" t="s">
        <v>690</v>
      </c>
      <c r="D640" s="108"/>
      <c r="E640" s="107">
        <v>8662353.6300000008</v>
      </c>
      <c r="F640" s="107">
        <v>6884053.9800000004</v>
      </c>
      <c r="G640" s="106">
        <v>6884053.9800000004</v>
      </c>
    </row>
    <row r="641" spans="1:7" outlineLevel="2" x14ac:dyDescent="0.25">
      <c r="A641" s="105" t="s">
        <v>689</v>
      </c>
      <c r="B641" s="104"/>
      <c r="C641" s="104" t="s">
        <v>688</v>
      </c>
      <c r="D641" s="104"/>
      <c r="E641" s="103">
        <v>8662353.6300000008</v>
      </c>
      <c r="F641" s="103">
        <v>6884053.9800000004</v>
      </c>
      <c r="G641" s="102">
        <v>6884053.9800000004</v>
      </c>
    </row>
    <row r="642" spans="1:7" ht="25.5" outlineLevel="3" x14ac:dyDescent="0.25">
      <c r="A642" s="101" t="s">
        <v>366</v>
      </c>
      <c r="B642" s="100"/>
      <c r="C642" s="100" t="s">
        <v>1216</v>
      </c>
      <c r="D642" s="100"/>
      <c r="E642" s="99">
        <v>151500</v>
      </c>
      <c r="F642" s="99">
        <v>0</v>
      </c>
      <c r="G642" s="98">
        <v>0</v>
      </c>
    </row>
    <row r="643" spans="1:7" ht="38.25" outlineLevel="4" x14ac:dyDescent="0.25">
      <c r="A643" s="97" t="s">
        <v>506</v>
      </c>
      <c r="B643" s="96"/>
      <c r="C643" s="96" t="s">
        <v>1216</v>
      </c>
      <c r="D643" s="96" t="s">
        <v>505</v>
      </c>
      <c r="E643" s="95">
        <v>151500</v>
      </c>
      <c r="F643" s="95">
        <v>0</v>
      </c>
      <c r="G643" s="94">
        <v>0</v>
      </c>
    </row>
    <row r="644" spans="1:7" outlineLevel="3" x14ac:dyDescent="0.25">
      <c r="A644" s="101" t="s">
        <v>687</v>
      </c>
      <c r="B644" s="100"/>
      <c r="C644" s="100" t="s">
        <v>686</v>
      </c>
      <c r="D644" s="100"/>
      <c r="E644" s="99">
        <v>8510853.6300000008</v>
      </c>
      <c r="F644" s="99">
        <v>6884053.9800000004</v>
      </c>
      <c r="G644" s="98">
        <v>6884053.9800000004</v>
      </c>
    </row>
    <row r="645" spans="1:7" ht="38.25" outlineLevel="4" x14ac:dyDescent="0.25">
      <c r="A645" s="97" t="s">
        <v>506</v>
      </c>
      <c r="B645" s="96"/>
      <c r="C645" s="96" t="s">
        <v>686</v>
      </c>
      <c r="D645" s="96" t="s">
        <v>505</v>
      </c>
      <c r="E645" s="95">
        <v>6535801.2199999997</v>
      </c>
      <c r="F645" s="95">
        <v>4991837.55</v>
      </c>
      <c r="G645" s="94">
        <v>4991837.55</v>
      </c>
    </row>
    <row r="646" spans="1:7" outlineLevel="4" x14ac:dyDescent="0.25">
      <c r="A646" s="97" t="s">
        <v>411</v>
      </c>
      <c r="B646" s="96"/>
      <c r="C646" s="96" t="s">
        <v>686</v>
      </c>
      <c r="D646" s="96" t="s">
        <v>408</v>
      </c>
      <c r="E646" s="95">
        <v>1975052.41</v>
      </c>
      <c r="F646" s="95">
        <v>1892216.43</v>
      </c>
      <c r="G646" s="94">
        <v>1892216.43</v>
      </c>
    </row>
    <row r="647" spans="1:7" ht="38.25" outlineLevel="1" x14ac:dyDescent="0.25">
      <c r="A647" s="109" t="s">
        <v>685</v>
      </c>
      <c r="B647" s="108"/>
      <c r="C647" s="108" t="s">
        <v>684</v>
      </c>
      <c r="D647" s="108"/>
      <c r="E647" s="107">
        <v>296985301.02999997</v>
      </c>
      <c r="F647" s="107">
        <v>315083138.38</v>
      </c>
      <c r="G647" s="106">
        <v>315232257.26999998</v>
      </c>
    </row>
    <row r="648" spans="1:7" ht="38.25" outlineLevel="2" x14ac:dyDescent="0.25">
      <c r="A648" s="105" t="s">
        <v>683</v>
      </c>
      <c r="B648" s="104"/>
      <c r="C648" s="104" t="s">
        <v>682</v>
      </c>
      <c r="D648" s="104"/>
      <c r="E648" s="103">
        <v>159077686.27000001</v>
      </c>
      <c r="F648" s="103">
        <v>155138480.28</v>
      </c>
      <c r="G648" s="102">
        <v>155287599.16999999</v>
      </c>
    </row>
    <row r="649" spans="1:7" ht="25.5" outlineLevel="3" x14ac:dyDescent="0.25">
      <c r="A649" s="101" t="s">
        <v>366</v>
      </c>
      <c r="B649" s="100"/>
      <c r="C649" s="100" t="s">
        <v>1215</v>
      </c>
      <c r="D649" s="100"/>
      <c r="E649" s="99">
        <v>1037000</v>
      </c>
      <c r="F649" s="99">
        <v>0</v>
      </c>
      <c r="G649" s="98">
        <v>0</v>
      </c>
    </row>
    <row r="650" spans="1:7" ht="38.25" outlineLevel="4" x14ac:dyDescent="0.25">
      <c r="A650" s="97" t="s">
        <v>506</v>
      </c>
      <c r="B650" s="96"/>
      <c r="C650" s="96" t="s">
        <v>1215</v>
      </c>
      <c r="D650" s="96" t="s">
        <v>505</v>
      </c>
      <c r="E650" s="95">
        <v>1037000</v>
      </c>
      <c r="F650" s="95">
        <v>0</v>
      </c>
      <c r="G650" s="94">
        <v>0</v>
      </c>
    </row>
    <row r="651" spans="1:7" outlineLevel="3" x14ac:dyDescent="0.25">
      <c r="A651" s="101" t="s">
        <v>1214</v>
      </c>
      <c r="B651" s="100"/>
      <c r="C651" s="100" t="s">
        <v>1213</v>
      </c>
      <c r="D651" s="100"/>
      <c r="E651" s="99">
        <v>113423219.91</v>
      </c>
      <c r="F651" s="99">
        <v>114989270.27</v>
      </c>
      <c r="G651" s="98">
        <v>114997544.90000001</v>
      </c>
    </row>
    <row r="652" spans="1:7" ht="38.25" outlineLevel="4" x14ac:dyDescent="0.25">
      <c r="A652" s="97" t="s">
        <v>506</v>
      </c>
      <c r="B652" s="96"/>
      <c r="C652" s="96" t="s">
        <v>1213</v>
      </c>
      <c r="D652" s="96" t="s">
        <v>505</v>
      </c>
      <c r="E652" s="95">
        <v>112957999.36</v>
      </c>
      <c r="F652" s="95">
        <v>114858112.27</v>
      </c>
      <c r="G652" s="94">
        <v>114866386.90000001</v>
      </c>
    </row>
    <row r="653" spans="1:7" outlineLevel="4" x14ac:dyDescent="0.25">
      <c r="A653" s="97" t="s">
        <v>431</v>
      </c>
      <c r="B653" s="96"/>
      <c r="C653" s="96" t="s">
        <v>1213</v>
      </c>
      <c r="D653" s="96" t="s">
        <v>429</v>
      </c>
      <c r="E653" s="95">
        <v>331962.55</v>
      </c>
      <c r="F653" s="95">
        <v>0</v>
      </c>
      <c r="G653" s="94">
        <v>0</v>
      </c>
    </row>
    <row r="654" spans="1:7" outlineLevel="4" x14ac:dyDescent="0.25">
      <c r="A654" s="97" t="s">
        <v>333</v>
      </c>
      <c r="B654" s="96"/>
      <c r="C654" s="96" t="s">
        <v>1213</v>
      </c>
      <c r="D654" s="96" t="s">
        <v>330</v>
      </c>
      <c r="E654" s="95">
        <v>133258</v>
      </c>
      <c r="F654" s="95">
        <v>131158</v>
      </c>
      <c r="G654" s="94">
        <v>131158</v>
      </c>
    </row>
    <row r="655" spans="1:7" outlineLevel="3" x14ac:dyDescent="0.25">
      <c r="A655" s="101" t="s">
        <v>681</v>
      </c>
      <c r="B655" s="100"/>
      <c r="C655" s="100" t="s">
        <v>680</v>
      </c>
      <c r="D655" s="100"/>
      <c r="E655" s="99">
        <v>44617466.359999999</v>
      </c>
      <c r="F655" s="99">
        <v>40149210.009999998</v>
      </c>
      <c r="G655" s="98">
        <v>40290054.270000003</v>
      </c>
    </row>
    <row r="656" spans="1:7" ht="38.25" outlineLevel="4" x14ac:dyDescent="0.25">
      <c r="A656" s="97" t="s">
        <v>506</v>
      </c>
      <c r="B656" s="96"/>
      <c r="C656" s="96" t="s">
        <v>680</v>
      </c>
      <c r="D656" s="96" t="s">
        <v>505</v>
      </c>
      <c r="E656" s="95">
        <v>176022.23</v>
      </c>
      <c r="F656" s="95">
        <v>176022.23</v>
      </c>
      <c r="G656" s="94">
        <v>176022.23</v>
      </c>
    </row>
    <row r="657" spans="1:7" outlineLevel="4" x14ac:dyDescent="0.25">
      <c r="A657" s="97" t="s">
        <v>411</v>
      </c>
      <c r="B657" s="96"/>
      <c r="C657" s="96" t="s">
        <v>680</v>
      </c>
      <c r="D657" s="96" t="s">
        <v>408</v>
      </c>
      <c r="E657" s="95">
        <v>43442185.130000003</v>
      </c>
      <c r="F657" s="95">
        <v>39535800.780000001</v>
      </c>
      <c r="G657" s="94">
        <v>39676645.039999999</v>
      </c>
    </row>
    <row r="658" spans="1:7" outlineLevel="4" x14ac:dyDescent="0.25">
      <c r="A658" s="97" t="s">
        <v>333</v>
      </c>
      <c r="B658" s="96"/>
      <c r="C658" s="96" t="s">
        <v>680</v>
      </c>
      <c r="D658" s="96" t="s">
        <v>330</v>
      </c>
      <c r="E658" s="95">
        <v>999259</v>
      </c>
      <c r="F658" s="95">
        <v>437387</v>
      </c>
      <c r="G658" s="94">
        <v>437387</v>
      </c>
    </row>
    <row r="659" spans="1:7" ht="25.5" outlineLevel="2" x14ac:dyDescent="0.25">
      <c r="A659" s="105" t="s">
        <v>1212</v>
      </c>
      <c r="B659" s="104"/>
      <c r="C659" s="104" t="s">
        <v>1211</v>
      </c>
      <c r="D659" s="104"/>
      <c r="E659" s="103">
        <v>137907614.75999999</v>
      </c>
      <c r="F659" s="103">
        <v>159944658.09999999</v>
      </c>
      <c r="G659" s="102">
        <v>159944658.09999999</v>
      </c>
    </row>
    <row r="660" spans="1:7" ht="25.5" outlineLevel="3" x14ac:dyDescent="0.25">
      <c r="A660" s="101" t="s">
        <v>366</v>
      </c>
      <c r="B660" s="100"/>
      <c r="C660" s="100" t="s">
        <v>1210</v>
      </c>
      <c r="D660" s="100"/>
      <c r="E660" s="99">
        <v>550000</v>
      </c>
      <c r="F660" s="99">
        <v>0</v>
      </c>
      <c r="G660" s="98">
        <v>0</v>
      </c>
    </row>
    <row r="661" spans="1:7" ht="38.25" outlineLevel="4" x14ac:dyDescent="0.25">
      <c r="A661" s="97" t="s">
        <v>506</v>
      </c>
      <c r="B661" s="96"/>
      <c r="C661" s="96" t="s">
        <v>1210</v>
      </c>
      <c r="D661" s="96" t="s">
        <v>505</v>
      </c>
      <c r="E661" s="95">
        <v>550000</v>
      </c>
      <c r="F661" s="95">
        <v>0</v>
      </c>
      <c r="G661" s="94">
        <v>0</v>
      </c>
    </row>
    <row r="662" spans="1:7" outlineLevel="3" x14ac:dyDescent="0.25">
      <c r="A662" s="101" t="s">
        <v>1209</v>
      </c>
      <c r="B662" s="100"/>
      <c r="C662" s="100" t="s">
        <v>1208</v>
      </c>
      <c r="D662" s="100"/>
      <c r="E662" s="99">
        <v>116273674.38</v>
      </c>
      <c r="F662" s="99">
        <v>138774596.25999999</v>
      </c>
      <c r="G662" s="98">
        <v>138774596.25999999</v>
      </c>
    </row>
    <row r="663" spans="1:7" ht="38.25" outlineLevel="4" x14ac:dyDescent="0.25">
      <c r="A663" s="97" t="s">
        <v>506</v>
      </c>
      <c r="B663" s="96"/>
      <c r="C663" s="96" t="s">
        <v>1208</v>
      </c>
      <c r="D663" s="96" t="s">
        <v>505</v>
      </c>
      <c r="E663" s="95">
        <v>116273674.38</v>
      </c>
      <c r="F663" s="95">
        <v>138774596.25999999</v>
      </c>
      <c r="G663" s="94">
        <v>138774596.25999999</v>
      </c>
    </row>
    <row r="664" spans="1:7" ht="25.5" outlineLevel="3" x14ac:dyDescent="0.25">
      <c r="A664" s="101" t="s">
        <v>1207</v>
      </c>
      <c r="B664" s="100"/>
      <c r="C664" s="100" t="s">
        <v>1206</v>
      </c>
      <c r="D664" s="100"/>
      <c r="E664" s="99">
        <v>21083940.379999999</v>
      </c>
      <c r="F664" s="99">
        <v>21170061.84</v>
      </c>
      <c r="G664" s="98">
        <v>21170061.84</v>
      </c>
    </row>
    <row r="665" spans="1:7" outlineLevel="4" x14ac:dyDescent="0.25">
      <c r="A665" s="97" t="s">
        <v>411</v>
      </c>
      <c r="B665" s="96"/>
      <c r="C665" s="96" t="s">
        <v>1206</v>
      </c>
      <c r="D665" s="96" t="s">
        <v>408</v>
      </c>
      <c r="E665" s="95">
        <v>20695101.379999999</v>
      </c>
      <c r="F665" s="95">
        <v>21170061.84</v>
      </c>
      <c r="G665" s="94">
        <v>21170061.84</v>
      </c>
    </row>
    <row r="666" spans="1:7" outlineLevel="4" x14ac:dyDescent="0.25">
      <c r="A666" s="97" t="s">
        <v>333</v>
      </c>
      <c r="B666" s="96"/>
      <c r="C666" s="96" t="s">
        <v>1206</v>
      </c>
      <c r="D666" s="96" t="s">
        <v>330</v>
      </c>
      <c r="E666" s="95">
        <v>388839</v>
      </c>
      <c r="F666" s="95">
        <v>0</v>
      </c>
      <c r="G666" s="94">
        <v>0</v>
      </c>
    </row>
    <row r="667" spans="1:7" ht="30.75" thickBot="1" x14ac:dyDescent="0.3">
      <c r="A667" s="113" t="s">
        <v>326</v>
      </c>
      <c r="B667" s="112"/>
      <c r="C667" s="112" t="s">
        <v>325</v>
      </c>
      <c r="D667" s="112"/>
      <c r="E667" s="111">
        <v>51482577.280000001</v>
      </c>
      <c r="F667" s="111">
        <v>113205155.66</v>
      </c>
      <c r="G667" s="110">
        <v>159366097.41</v>
      </c>
    </row>
    <row r="668" spans="1:7" ht="25.5" outlineLevel="1" x14ac:dyDescent="0.25">
      <c r="A668" s="109" t="s">
        <v>324</v>
      </c>
      <c r="B668" s="108"/>
      <c r="C668" s="108" t="s">
        <v>323</v>
      </c>
      <c r="D668" s="108"/>
      <c r="E668" s="107">
        <v>51482577.280000001</v>
      </c>
      <c r="F668" s="107">
        <v>113205155.66</v>
      </c>
      <c r="G668" s="106">
        <v>159366097.41</v>
      </c>
    </row>
    <row r="669" spans="1:7" outlineLevel="2" x14ac:dyDescent="0.25">
      <c r="A669" s="105" t="s">
        <v>322</v>
      </c>
      <c r="B669" s="104"/>
      <c r="C669" s="104" t="s">
        <v>321</v>
      </c>
      <c r="D669" s="104"/>
      <c r="E669" s="103">
        <v>51482577.280000001</v>
      </c>
      <c r="F669" s="103">
        <v>113205155.66</v>
      </c>
      <c r="G669" s="102">
        <v>159366097.41</v>
      </c>
    </row>
    <row r="670" spans="1:7" outlineLevel="3" x14ac:dyDescent="0.25">
      <c r="A670" s="101" t="s">
        <v>320</v>
      </c>
      <c r="B670" s="100"/>
      <c r="C670" s="100" t="s">
        <v>319</v>
      </c>
      <c r="D670" s="100"/>
      <c r="E670" s="99">
        <v>51341808.43</v>
      </c>
      <c r="F670" s="99">
        <v>112933840.90000001</v>
      </c>
      <c r="G670" s="98">
        <v>159133552.81999999</v>
      </c>
    </row>
    <row r="671" spans="1:7" outlineLevel="4" x14ac:dyDescent="0.25">
      <c r="A671" s="97" t="s">
        <v>317</v>
      </c>
      <c r="B671" s="96"/>
      <c r="C671" s="96" t="s">
        <v>319</v>
      </c>
      <c r="D671" s="96" t="s">
        <v>314</v>
      </c>
      <c r="E671" s="95">
        <v>51341808.43</v>
      </c>
      <c r="F671" s="95">
        <v>112933840.90000001</v>
      </c>
      <c r="G671" s="94">
        <v>159133552.81999999</v>
      </c>
    </row>
    <row r="672" spans="1:7" outlineLevel="3" x14ac:dyDescent="0.25">
      <c r="A672" s="101" t="s">
        <v>318</v>
      </c>
      <c r="B672" s="100"/>
      <c r="C672" s="100" t="s">
        <v>315</v>
      </c>
      <c r="D672" s="100"/>
      <c r="E672" s="99">
        <v>140768.85</v>
      </c>
      <c r="F672" s="99">
        <v>271314.76</v>
      </c>
      <c r="G672" s="98">
        <v>232544.59</v>
      </c>
    </row>
    <row r="673" spans="1:7" outlineLevel="4" x14ac:dyDescent="0.25">
      <c r="A673" s="97" t="s">
        <v>317</v>
      </c>
      <c r="B673" s="96"/>
      <c r="C673" s="96" t="s">
        <v>315</v>
      </c>
      <c r="D673" s="96" t="s">
        <v>314</v>
      </c>
      <c r="E673" s="95">
        <v>140768.85</v>
      </c>
      <c r="F673" s="95">
        <v>271314.76</v>
      </c>
      <c r="G673" s="94">
        <v>232544.59</v>
      </c>
    </row>
    <row r="674" spans="1:7" ht="30.75" thickBot="1" x14ac:dyDescent="0.3">
      <c r="A674" s="113" t="s">
        <v>1205</v>
      </c>
      <c r="B674" s="112"/>
      <c r="C674" s="112" t="s">
        <v>1204</v>
      </c>
      <c r="D674" s="112"/>
      <c r="E674" s="111">
        <v>30371876.140000001</v>
      </c>
      <c r="F674" s="111">
        <v>15781970.92</v>
      </c>
      <c r="G674" s="110">
        <v>15781970.92</v>
      </c>
    </row>
    <row r="675" spans="1:7" outlineLevel="2" x14ac:dyDescent="0.25">
      <c r="A675" s="105" t="s">
        <v>1203</v>
      </c>
      <c r="B675" s="104"/>
      <c r="C675" s="104" t="s">
        <v>1202</v>
      </c>
      <c r="D675" s="104"/>
      <c r="E675" s="103">
        <v>19230695.940000001</v>
      </c>
      <c r="F675" s="103">
        <v>14661706.720000001</v>
      </c>
      <c r="G675" s="102">
        <v>14661706.720000001</v>
      </c>
    </row>
    <row r="676" spans="1:7" outlineLevel="3" x14ac:dyDescent="0.25">
      <c r="A676" s="101" t="s">
        <v>1201</v>
      </c>
      <c r="B676" s="100"/>
      <c r="C676" s="100" t="s">
        <v>1200</v>
      </c>
      <c r="D676" s="100"/>
      <c r="E676" s="99">
        <v>10598785.68</v>
      </c>
      <c r="F676" s="99">
        <v>10886232.359999999</v>
      </c>
      <c r="G676" s="98">
        <v>10886232.359999999</v>
      </c>
    </row>
    <row r="677" spans="1:7" outlineLevel="4" x14ac:dyDescent="0.25">
      <c r="A677" s="97" t="s">
        <v>411</v>
      </c>
      <c r="B677" s="96"/>
      <c r="C677" s="96" t="s">
        <v>1200</v>
      </c>
      <c r="D677" s="96" t="s">
        <v>408</v>
      </c>
      <c r="E677" s="95">
        <v>10598785.68</v>
      </c>
      <c r="F677" s="95">
        <v>10886232.359999999</v>
      </c>
      <c r="G677" s="94">
        <v>10886232.359999999</v>
      </c>
    </row>
    <row r="678" spans="1:7" ht="25.5" outlineLevel="3" x14ac:dyDescent="0.25">
      <c r="A678" s="101" t="s">
        <v>1199</v>
      </c>
      <c r="B678" s="100"/>
      <c r="C678" s="100" t="s">
        <v>1198</v>
      </c>
      <c r="D678" s="100"/>
      <c r="E678" s="99">
        <v>1411322.8</v>
      </c>
      <c r="F678" s="99">
        <v>1411322.8</v>
      </c>
      <c r="G678" s="98">
        <v>1411322.8</v>
      </c>
    </row>
    <row r="679" spans="1:7" outlineLevel="4" x14ac:dyDescent="0.25">
      <c r="A679" s="97" t="s">
        <v>411</v>
      </c>
      <c r="B679" s="96"/>
      <c r="C679" s="96" t="s">
        <v>1198</v>
      </c>
      <c r="D679" s="96" t="s">
        <v>408</v>
      </c>
      <c r="E679" s="95">
        <v>1411322.8</v>
      </c>
      <c r="F679" s="95">
        <v>1411322.8</v>
      </c>
      <c r="G679" s="94">
        <v>1411322.8</v>
      </c>
    </row>
    <row r="680" spans="1:7" outlineLevel="3" x14ac:dyDescent="0.25">
      <c r="A680" s="101" t="s">
        <v>1197</v>
      </c>
      <c r="B680" s="100"/>
      <c r="C680" s="100" t="s">
        <v>1196</v>
      </c>
      <c r="D680" s="100"/>
      <c r="E680" s="99">
        <v>1868386.5</v>
      </c>
      <c r="F680" s="99">
        <v>1868386.5</v>
      </c>
      <c r="G680" s="98">
        <v>1868386.5</v>
      </c>
    </row>
    <row r="681" spans="1:7" outlineLevel="4" x14ac:dyDescent="0.25">
      <c r="A681" s="97" t="s">
        <v>411</v>
      </c>
      <c r="B681" s="96"/>
      <c r="C681" s="96" t="s">
        <v>1196</v>
      </c>
      <c r="D681" s="96" t="s">
        <v>408</v>
      </c>
      <c r="E681" s="95">
        <v>1868386.5</v>
      </c>
      <c r="F681" s="95">
        <v>1868386.5</v>
      </c>
      <c r="G681" s="94">
        <v>1868386.5</v>
      </c>
    </row>
    <row r="682" spans="1:7" outlineLevel="3" x14ac:dyDescent="0.25">
      <c r="A682" s="101" t="s">
        <v>1195</v>
      </c>
      <c r="B682" s="100"/>
      <c r="C682" s="100" t="s">
        <v>1194</v>
      </c>
      <c r="D682" s="100"/>
      <c r="E682" s="99">
        <v>382404</v>
      </c>
      <c r="F682" s="99">
        <v>0</v>
      </c>
      <c r="G682" s="98">
        <v>0</v>
      </c>
    </row>
    <row r="683" spans="1:7" outlineLevel="4" x14ac:dyDescent="0.25">
      <c r="A683" s="97" t="s">
        <v>411</v>
      </c>
      <c r="B683" s="96"/>
      <c r="C683" s="96" t="s">
        <v>1194</v>
      </c>
      <c r="D683" s="96" t="s">
        <v>408</v>
      </c>
      <c r="E683" s="95">
        <v>382404</v>
      </c>
      <c r="F683" s="95">
        <v>0</v>
      </c>
      <c r="G683" s="94">
        <v>0</v>
      </c>
    </row>
    <row r="684" spans="1:7" ht="25.5" outlineLevel="3" x14ac:dyDescent="0.25">
      <c r="A684" s="101" t="s">
        <v>1193</v>
      </c>
      <c r="B684" s="100"/>
      <c r="C684" s="100" t="s">
        <v>1192</v>
      </c>
      <c r="D684" s="100"/>
      <c r="E684" s="99">
        <v>155765.06</v>
      </c>
      <c r="F684" s="99">
        <v>75765.06</v>
      </c>
      <c r="G684" s="98">
        <v>75765.06</v>
      </c>
    </row>
    <row r="685" spans="1:7" outlineLevel="4" x14ac:dyDescent="0.25">
      <c r="A685" s="97" t="s">
        <v>411</v>
      </c>
      <c r="B685" s="96"/>
      <c r="C685" s="96" t="s">
        <v>1192</v>
      </c>
      <c r="D685" s="96" t="s">
        <v>408</v>
      </c>
      <c r="E685" s="95">
        <v>38239.06</v>
      </c>
      <c r="F685" s="95">
        <v>38239.06</v>
      </c>
      <c r="G685" s="94">
        <v>38239.06</v>
      </c>
    </row>
    <row r="686" spans="1:7" outlineLevel="4" x14ac:dyDescent="0.25">
      <c r="A686" s="97" t="s">
        <v>333</v>
      </c>
      <c r="B686" s="96"/>
      <c r="C686" s="96" t="s">
        <v>1192</v>
      </c>
      <c r="D686" s="96" t="s">
        <v>330</v>
      </c>
      <c r="E686" s="95">
        <v>117526</v>
      </c>
      <c r="F686" s="95">
        <v>37526</v>
      </c>
      <c r="G686" s="94">
        <v>37526</v>
      </c>
    </row>
    <row r="687" spans="1:7" ht="25.5" outlineLevel="3" x14ac:dyDescent="0.25">
      <c r="A687" s="101" t="s">
        <v>1191</v>
      </c>
      <c r="B687" s="100"/>
      <c r="C687" s="100" t="s">
        <v>1190</v>
      </c>
      <c r="D687" s="100"/>
      <c r="E687" s="99">
        <v>565166</v>
      </c>
      <c r="F687" s="99">
        <v>420000</v>
      </c>
      <c r="G687" s="98">
        <v>420000</v>
      </c>
    </row>
    <row r="688" spans="1:7" outlineLevel="4" x14ac:dyDescent="0.25">
      <c r="A688" s="97" t="s">
        <v>411</v>
      </c>
      <c r="B688" s="96"/>
      <c r="C688" s="96" t="s">
        <v>1190</v>
      </c>
      <c r="D688" s="96" t="s">
        <v>408</v>
      </c>
      <c r="E688" s="95">
        <v>565166</v>
      </c>
      <c r="F688" s="95">
        <v>420000</v>
      </c>
      <c r="G688" s="94">
        <v>420000</v>
      </c>
    </row>
    <row r="689" spans="1:7" outlineLevel="3" x14ac:dyDescent="0.25">
      <c r="A689" s="101" t="s">
        <v>1189</v>
      </c>
      <c r="B689" s="100"/>
      <c r="C689" s="100" t="s">
        <v>1188</v>
      </c>
      <c r="D689" s="100"/>
      <c r="E689" s="99">
        <v>3367034.46</v>
      </c>
      <c r="F689" s="99">
        <v>0</v>
      </c>
      <c r="G689" s="98">
        <v>0</v>
      </c>
    </row>
    <row r="690" spans="1:7" outlineLevel="4" x14ac:dyDescent="0.25">
      <c r="A690" s="97" t="s">
        <v>411</v>
      </c>
      <c r="B690" s="96"/>
      <c r="C690" s="96" t="s">
        <v>1188</v>
      </c>
      <c r="D690" s="96" t="s">
        <v>408</v>
      </c>
      <c r="E690" s="95">
        <v>3367034.46</v>
      </c>
      <c r="F690" s="95">
        <v>0</v>
      </c>
      <c r="G690" s="94">
        <v>0</v>
      </c>
    </row>
    <row r="691" spans="1:7" outlineLevel="3" x14ac:dyDescent="0.25">
      <c r="A691" s="101" t="s">
        <v>1187</v>
      </c>
      <c r="B691" s="100"/>
      <c r="C691" s="100" t="s">
        <v>1186</v>
      </c>
      <c r="D691" s="100"/>
      <c r="E691" s="99">
        <v>881831.44</v>
      </c>
      <c r="F691" s="99">
        <v>0</v>
      </c>
      <c r="G691" s="98">
        <v>0</v>
      </c>
    </row>
    <row r="692" spans="1:7" outlineLevel="4" x14ac:dyDescent="0.25">
      <c r="A692" s="97" t="s">
        <v>411</v>
      </c>
      <c r="B692" s="96"/>
      <c r="C692" s="96" t="s">
        <v>1186</v>
      </c>
      <c r="D692" s="96" t="s">
        <v>408</v>
      </c>
      <c r="E692" s="95">
        <v>881831.44</v>
      </c>
      <c r="F692" s="95">
        <v>0</v>
      </c>
      <c r="G692" s="94">
        <v>0</v>
      </c>
    </row>
    <row r="693" spans="1:7" ht="25.5" outlineLevel="2" x14ac:dyDescent="0.25">
      <c r="A693" s="105" t="s">
        <v>1185</v>
      </c>
      <c r="B693" s="104"/>
      <c r="C693" s="104" t="s">
        <v>1184</v>
      </c>
      <c r="D693" s="104"/>
      <c r="E693" s="103">
        <v>11141180.199999999</v>
      </c>
      <c r="F693" s="103">
        <v>1120264.2</v>
      </c>
      <c r="G693" s="102">
        <v>1120264.2</v>
      </c>
    </row>
    <row r="694" spans="1:7" ht="25.5" outlineLevel="3" x14ac:dyDescent="0.25">
      <c r="A694" s="101" t="s">
        <v>1183</v>
      </c>
      <c r="B694" s="100"/>
      <c r="C694" s="100" t="s">
        <v>1182</v>
      </c>
      <c r="D694" s="100"/>
      <c r="E694" s="99">
        <v>632764</v>
      </c>
      <c r="F694" s="99">
        <v>381852</v>
      </c>
      <c r="G694" s="98">
        <v>381852</v>
      </c>
    </row>
    <row r="695" spans="1:7" outlineLevel="4" x14ac:dyDescent="0.25">
      <c r="A695" s="97" t="s">
        <v>411</v>
      </c>
      <c r="B695" s="96"/>
      <c r="C695" s="96" t="s">
        <v>1182</v>
      </c>
      <c r="D695" s="96" t="s">
        <v>408</v>
      </c>
      <c r="E695" s="95">
        <v>632764</v>
      </c>
      <c r="F695" s="95">
        <v>381852</v>
      </c>
      <c r="G695" s="94">
        <v>381852</v>
      </c>
    </row>
    <row r="696" spans="1:7" ht="25.5" outlineLevel="3" x14ac:dyDescent="0.25">
      <c r="A696" s="101" t="s">
        <v>1181</v>
      </c>
      <c r="B696" s="100"/>
      <c r="C696" s="100" t="s">
        <v>1180</v>
      </c>
      <c r="D696" s="100"/>
      <c r="E696" s="99">
        <v>498000</v>
      </c>
      <c r="F696" s="99">
        <v>168000</v>
      </c>
      <c r="G696" s="98">
        <v>168000</v>
      </c>
    </row>
    <row r="697" spans="1:7" outlineLevel="4" x14ac:dyDescent="0.25">
      <c r="A697" s="97" t="s">
        <v>411</v>
      </c>
      <c r="B697" s="96"/>
      <c r="C697" s="96" t="s">
        <v>1180</v>
      </c>
      <c r="D697" s="96" t="s">
        <v>408</v>
      </c>
      <c r="E697" s="95">
        <v>498000</v>
      </c>
      <c r="F697" s="95">
        <v>168000</v>
      </c>
      <c r="G697" s="94">
        <v>168000</v>
      </c>
    </row>
    <row r="698" spans="1:7" ht="25.5" outlineLevel="3" x14ac:dyDescent="0.25">
      <c r="A698" s="101" t="s">
        <v>1179</v>
      </c>
      <c r="B698" s="100"/>
      <c r="C698" s="100" t="s">
        <v>1178</v>
      </c>
      <c r="D698" s="100"/>
      <c r="E698" s="99">
        <v>462000</v>
      </c>
      <c r="F698" s="99">
        <v>462000</v>
      </c>
      <c r="G698" s="98">
        <v>462000</v>
      </c>
    </row>
    <row r="699" spans="1:7" outlineLevel="4" x14ac:dyDescent="0.25">
      <c r="A699" s="97" t="s">
        <v>411</v>
      </c>
      <c r="B699" s="96"/>
      <c r="C699" s="96" t="s">
        <v>1178</v>
      </c>
      <c r="D699" s="96" t="s">
        <v>408</v>
      </c>
      <c r="E699" s="95">
        <v>462000</v>
      </c>
      <c r="F699" s="95">
        <v>462000</v>
      </c>
      <c r="G699" s="94">
        <v>462000</v>
      </c>
    </row>
    <row r="700" spans="1:7" outlineLevel="3" x14ac:dyDescent="0.25">
      <c r="A700" s="101" t="s">
        <v>1177</v>
      </c>
      <c r="B700" s="100"/>
      <c r="C700" s="100" t="s">
        <v>1176</v>
      </c>
      <c r="D700" s="100"/>
      <c r="E700" s="99">
        <v>747450</v>
      </c>
      <c r="F700" s="99">
        <v>0</v>
      </c>
      <c r="G700" s="98">
        <v>0</v>
      </c>
    </row>
    <row r="701" spans="1:7" outlineLevel="4" x14ac:dyDescent="0.25">
      <c r="A701" s="97" t="s">
        <v>411</v>
      </c>
      <c r="B701" s="96"/>
      <c r="C701" s="96" t="s">
        <v>1176</v>
      </c>
      <c r="D701" s="96" t="s">
        <v>408</v>
      </c>
      <c r="E701" s="95">
        <v>747450</v>
      </c>
      <c r="F701" s="95">
        <v>0</v>
      </c>
      <c r="G701" s="94">
        <v>0</v>
      </c>
    </row>
    <row r="702" spans="1:7" ht="25.5" outlineLevel="3" x14ac:dyDescent="0.25">
      <c r="A702" s="101" t="s">
        <v>1175</v>
      </c>
      <c r="B702" s="100"/>
      <c r="C702" s="100" t="s">
        <v>1174</v>
      </c>
      <c r="D702" s="100"/>
      <c r="E702" s="99">
        <v>108412.2</v>
      </c>
      <c r="F702" s="99">
        <v>108412.2</v>
      </c>
      <c r="G702" s="98">
        <v>108412.2</v>
      </c>
    </row>
    <row r="703" spans="1:7" outlineLevel="4" x14ac:dyDescent="0.25">
      <c r="A703" s="97" t="s">
        <v>333</v>
      </c>
      <c r="B703" s="96"/>
      <c r="C703" s="96" t="s">
        <v>1174</v>
      </c>
      <c r="D703" s="96" t="s">
        <v>330</v>
      </c>
      <c r="E703" s="95">
        <v>108412.2</v>
      </c>
      <c r="F703" s="95">
        <v>108412.2</v>
      </c>
      <c r="G703" s="94">
        <v>108412.2</v>
      </c>
    </row>
    <row r="704" spans="1:7" ht="38.25" outlineLevel="3" x14ac:dyDescent="0.25">
      <c r="A704" s="101" t="s">
        <v>1173</v>
      </c>
      <c r="B704" s="100"/>
      <c r="C704" s="100" t="s">
        <v>1172</v>
      </c>
      <c r="D704" s="100"/>
      <c r="E704" s="99">
        <v>450000</v>
      </c>
      <c r="F704" s="99">
        <v>0</v>
      </c>
      <c r="G704" s="98">
        <v>0</v>
      </c>
    </row>
    <row r="705" spans="1:7" outlineLevel="4" x14ac:dyDescent="0.25">
      <c r="A705" s="97" t="s">
        <v>411</v>
      </c>
      <c r="B705" s="96"/>
      <c r="C705" s="96" t="s">
        <v>1172</v>
      </c>
      <c r="D705" s="96" t="s">
        <v>408</v>
      </c>
      <c r="E705" s="95">
        <v>450000</v>
      </c>
      <c r="F705" s="95">
        <v>0</v>
      </c>
      <c r="G705" s="94">
        <v>0</v>
      </c>
    </row>
    <row r="706" spans="1:7" ht="38.25" outlineLevel="3" x14ac:dyDescent="0.25">
      <c r="A706" s="101" t="s">
        <v>1171</v>
      </c>
      <c r="B706" s="100"/>
      <c r="C706" s="100" t="s">
        <v>1170</v>
      </c>
      <c r="D706" s="100"/>
      <c r="E706" s="99">
        <v>8242554</v>
      </c>
      <c r="F706" s="99">
        <v>0</v>
      </c>
      <c r="G706" s="98">
        <v>0</v>
      </c>
    </row>
    <row r="707" spans="1:7" outlineLevel="4" x14ac:dyDescent="0.25">
      <c r="A707" s="97" t="s">
        <v>333</v>
      </c>
      <c r="B707" s="96"/>
      <c r="C707" s="96" t="s">
        <v>1170</v>
      </c>
      <c r="D707" s="96" t="s">
        <v>330</v>
      </c>
      <c r="E707" s="95">
        <v>8242554</v>
      </c>
      <c r="F707" s="95">
        <v>0</v>
      </c>
      <c r="G707" s="94">
        <v>0</v>
      </c>
    </row>
    <row r="708" spans="1:7" ht="30.75" thickBot="1" x14ac:dyDescent="0.3">
      <c r="A708" s="113" t="s">
        <v>470</v>
      </c>
      <c r="B708" s="112"/>
      <c r="C708" s="112" t="s">
        <v>469</v>
      </c>
      <c r="D708" s="112"/>
      <c r="E708" s="111">
        <v>98343934.109999999</v>
      </c>
      <c r="F708" s="111">
        <v>88905921.379999995</v>
      </c>
      <c r="G708" s="110">
        <v>64383671.710000001</v>
      </c>
    </row>
    <row r="709" spans="1:7" outlineLevel="1" x14ac:dyDescent="0.25">
      <c r="A709" s="109" t="s">
        <v>468</v>
      </c>
      <c r="B709" s="108"/>
      <c r="C709" s="108" t="s">
        <v>467</v>
      </c>
      <c r="D709" s="108"/>
      <c r="E709" s="107">
        <v>12232790.08</v>
      </c>
      <c r="F709" s="107">
        <v>14631230.25</v>
      </c>
      <c r="G709" s="106">
        <v>9745516.5800000001</v>
      </c>
    </row>
    <row r="710" spans="1:7" ht="25.5" outlineLevel="2" x14ac:dyDescent="0.25">
      <c r="A710" s="105" t="s">
        <v>466</v>
      </c>
      <c r="B710" s="104"/>
      <c r="C710" s="104" t="s">
        <v>465</v>
      </c>
      <c r="D710" s="104"/>
      <c r="E710" s="103">
        <v>9895500</v>
      </c>
      <c r="F710" s="103">
        <v>12297800</v>
      </c>
      <c r="G710" s="102">
        <v>7493100</v>
      </c>
    </row>
    <row r="711" spans="1:7" ht="38.25" outlineLevel="3" x14ac:dyDescent="0.25">
      <c r="A711" s="101" t="s">
        <v>464</v>
      </c>
      <c r="B711" s="100"/>
      <c r="C711" s="100" t="s">
        <v>462</v>
      </c>
      <c r="D711" s="100"/>
      <c r="E711" s="99">
        <v>9895500</v>
      </c>
      <c r="F711" s="99">
        <v>12297800</v>
      </c>
      <c r="G711" s="98">
        <v>7493100</v>
      </c>
    </row>
    <row r="712" spans="1:7" outlineLevel="4" x14ac:dyDescent="0.25">
      <c r="A712" s="97" t="s">
        <v>463</v>
      </c>
      <c r="B712" s="96"/>
      <c r="C712" s="96" t="s">
        <v>462</v>
      </c>
      <c r="D712" s="96" t="s">
        <v>461</v>
      </c>
      <c r="E712" s="95">
        <v>9895500</v>
      </c>
      <c r="F712" s="95">
        <v>12297800</v>
      </c>
      <c r="G712" s="94">
        <v>7493100</v>
      </c>
    </row>
    <row r="713" spans="1:7" ht="25.5" outlineLevel="2" x14ac:dyDescent="0.25">
      <c r="A713" s="105" t="s">
        <v>460</v>
      </c>
      <c r="B713" s="104"/>
      <c r="C713" s="104" t="s">
        <v>459</v>
      </c>
      <c r="D713" s="104"/>
      <c r="E713" s="103">
        <v>2337290.08</v>
      </c>
      <c r="F713" s="103">
        <v>2333430.25</v>
      </c>
      <c r="G713" s="102">
        <v>2252416.58</v>
      </c>
    </row>
    <row r="714" spans="1:7" ht="25.5" outlineLevel="3" x14ac:dyDescent="0.25">
      <c r="A714" s="101" t="s">
        <v>458</v>
      </c>
      <c r="B714" s="100"/>
      <c r="C714" s="100" t="s">
        <v>457</v>
      </c>
      <c r="D714" s="100"/>
      <c r="E714" s="99">
        <v>134857.07999999999</v>
      </c>
      <c r="F714" s="99">
        <v>138878.25</v>
      </c>
      <c r="G714" s="98">
        <v>134056.57999999999</v>
      </c>
    </row>
    <row r="715" spans="1:7" outlineLevel="4" x14ac:dyDescent="0.25">
      <c r="A715" s="97" t="s">
        <v>431</v>
      </c>
      <c r="B715" s="96"/>
      <c r="C715" s="96" t="s">
        <v>457</v>
      </c>
      <c r="D715" s="96" t="s">
        <v>429</v>
      </c>
      <c r="E715" s="95">
        <v>134857.07999999999</v>
      </c>
      <c r="F715" s="95">
        <v>138878.25</v>
      </c>
      <c r="G715" s="94">
        <v>134056.57999999999</v>
      </c>
    </row>
    <row r="716" spans="1:7" outlineLevel="3" x14ac:dyDescent="0.25">
      <c r="A716" s="101" t="s">
        <v>456</v>
      </c>
      <c r="B716" s="100"/>
      <c r="C716" s="100" t="s">
        <v>454</v>
      </c>
      <c r="D716" s="100"/>
      <c r="E716" s="99">
        <v>2202433</v>
      </c>
      <c r="F716" s="99">
        <v>2194552</v>
      </c>
      <c r="G716" s="98">
        <v>2118360</v>
      </c>
    </row>
    <row r="717" spans="1:7" outlineLevel="4" x14ac:dyDescent="0.25">
      <c r="A717" s="97" t="s">
        <v>431</v>
      </c>
      <c r="B717" s="96"/>
      <c r="C717" s="96" t="s">
        <v>454</v>
      </c>
      <c r="D717" s="96" t="s">
        <v>429</v>
      </c>
      <c r="E717" s="95">
        <v>2202433</v>
      </c>
      <c r="F717" s="95">
        <v>2194552</v>
      </c>
      <c r="G717" s="94">
        <v>2118360</v>
      </c>
    </row>
    <row r="718" spans="1:7" ht="25.5" outlineLevel="1" x14ac:dyDescent="0.25">
      <c r="A718" s="109" t="s">
        <v>1042</v>
      </c>
      <c r="B718" s="108"/>
      <c r="C718" s="108" t="s">
        <v>1041</v>
      </c>
      <c r="D718" s="108"/>
      <c r="E718" s="107">
        <v>85767744.030000001</v>
      </c>
      <c r="F718" s="107">
        <v>54294755.130000003</v>
      </c>
      <c r="G718" s="106">
        <v>54294755.130000003</v>
      </c>
    </row>
    <row r="719" spans="1:7" outlineLevel="2" x14ac:dyDescent="0.25">
      <c r="A719" s="105" t="s">
        <v>1040</v>
      </c>
      <c r="B719" s="104"/>
      <c r="C719" s="104" t="s">
        <v>1039</v>
      </c>
      <c r="D719" s="104"/>
      <c r="E719" s="103">
        <v>72815424.030000001</v>
      </c>
      <c r="F719" s="103">
        <v>54294755.130000003</v>
      </c>
      <c r="G719" s="102">
        <v>54294755.130000003</v>
      </c>
    </row>
    <row r="720" spans="1:7" outlineLevel="3" x14ac:dyDescent="0.25">
      <c r="A720" s="101" t="s">
        <v>1038</v>
      </c>
      <c r="B720" s="100"/>
      <c r="C720" s="100" t="s">
        <v>1037</v>
      </c>
      <c r="D720" s="100"/>
      <c r="E720" s="99">
        <v>40414402.630000003</v>
      </c>
      <c r="F720" s="99">
        <v>31737628.73</v>
      </c>
      <c r="G720" s="98">
        <v>31737628.73</v>
      </c>
    </row>
    <row r="721" spans="1:7" outlineLevel="4" x14ac:dyDescent="0.25">
      <c r="A721" s="97" t="s">
        <v>411</v>
      </c>
      <c r="B721" s="96"/>
      <c r="C721" s="96" t="s">
        <v>1037</v>
      </c>
      <c r="D721" s="96" t="s">
        <v>408</v>
      </c>
      <c r="E721" s="95">
        <v>38406259.93</v>
      </c>
      <c r="F721" s="95">
        <v>31737628.73</v>
      </c>
      <c r="G721" s="94">
        <v>31737628.73</v>
      </c>
    </row>
    <row r="722" spans="1:7" outlineLevel="4" x14ac:dyDescent="0.25">
      <c r="A722" s="97" t="s">
        <v>333</v>
      </c>
      <c r="B722" s="96"/>
      <c r="C722" s="96" t="s">
        <v>1037</v>
      </c>
      <c r="D722" s="96" t="s">
        <v>330</v>
      </c>
      <c r="E722" s="95">
        <v>2008142.7</v>
      </c>
      <c r="F722" s="95">
        <v>0</v>
      </c>
      <c r="G722" s="94">
        <v>0</v>
      </c>
    </row>
    <row r="723" spans="1:7" ht="25.5" outlineLevel="3" x14ac:dyDescent="0.25">
      <c r="A723" s="101" t="s">
        <v>1036</v>
      </c>
      <c r="B723" s="100"/>
      <c r="C723" s="100" t="s">
        <v>1035</v>
      </c>
      <c r="D723" s="100"/>
      <c r="E723" s="99">
        <v>9610340</v>
      </c>
      <c r="F723" s="99">
        <v>11344602</v>
      </c>
      <c r="G723" s="98">
        <v>11344602</v>
      </c>
    </row>
    <row r="724" spans="1:7" outlineLevel="4" x14ac:dyDescent="0.25">
      <c r="A724" s="97" t="s">
        <v>411</v>
      </c>
      <c r="B724" s="96"/>
      <c r="C724" s="96" t="s">
        <v>1035</v>
      </c>
      <c r="D724" s="96" t="s">
        <v>408</v>
      </c>
      <c r="E724" s="95">
        <v>9610340</v>
      </c>
      <c r="F724" s="95">
        <v>11344602</v>
      </c>
      <c r="G724" s="94">
        <v>11344602</v>
      </c>
    </row>
    <row r="725" spans="1:7" outlineLevel="3" x14ac:dyDescent="0.25">
      <c r="A725" s="101" t="s">
        <v>1034</v>
      </c>
      <c r="B725" s="100"/>
      <c r="C725" s="100" t="s">
        <v>1033</v>
      </c>
      <c r="D725" s="100"/>
      <c r="E725" s="99">
        <v>11212524.4</v>
      </c>
      <c r="F725" s="99">
        <v>11212524.4</v>
      </c>
      <c r="G725" s="98">
        <v>11212524.4</v>
      </c>
    </row>
    <row r="726" spans="1:7" outlineLevel="4" x14ac:dyDescent="0.25">
      <c r="A726" s="97" t="s">
        <v>411</v>
      </c>
      <c r="B726" s="96"/>
      <c r="C726" s="96" t="s">
        <v>1033</v>
      </c>
      <c r="D726" s="96" t="s">
        <v>408</v>
      </c>
      <c r="E726" s="95">
        <v>11212524.4</v>
      </c>
      <c r="F726" s="95">
        <v>11212524.4</v>
      </c>
      <c r="G726" s="94">
        <v>11212524.4</v>
      </c>
    </row>
    <row r="727" spans="1:7" outlineLevel="3" x14ac:dyDescent="0.25">
      <c r="A727" s="101" t="s">
        <v>1032</v>
      </c>
      <c r="B727" s="100"/>
      <c r="C727" s="100" t="s">
        <v>1031</v>
      </c>
      <c r="D727" s="100"/>
      <c r="E727" s="99">
        <v>11578157</v>
      </c>
      <c r="F727" s="99">
        <v>0</v>
      </c>
      <c r="G727" s="98">
        <v>0</v>
      </c>
    </row>
    <row r="728" spans="1:7" outlineLevel="4" x14ac:dyDescent="0.25">
      <c r="A728" s="97" t="s">
        <v>411</v>
      </c>
      <c r="B728" s="96"/>
      <c r="C728" s="96" t="s">
        <v>1031</v>
      </c>
      <c r="D728" s="96" t="s">
        <v>408</v>
      </c>
      <c r="E728" s="95">
        <v>11578157</v>
      </c>
      <c r="F728" s="95">
        <v>0</v>
      </c>
      <c r="G728" s="94">
        <v>0</v>
      </c>
    </row>
    <row r="729" spans="1:7" outlineLevel="2" x14ac:dyDescent="0.25">
      <c r="A729" s="105" t="s">
        <v>1050</v>
      </c>
      <c r="B729" s="104"/>
      <c r="C729" s="104" t="s">
        <v>1049</v>
      </c>
      <c r="D729" s="104"/>
      <c r="E729" s="103">
        <v>12952320</v>
      </c>
      <c r="F729" s="103">
        <v>0</v>
      </c>
      <c r="G729" s="102">
        <v>0</v>
      </c>
    </row>
    <row r="730" spans="1:7" ht="25.5" outlineLevel="3" x14ac:dyDescent="0.25">
      <c r="A730" s="101" t="s">
        <v>1048</v>
      </c>
      <c r="B730" s="100"/>
      <c r="C730" s="100" t="s">
        <v>1046</v>
      </c>
      <c r="D730" s="100"/>
      <c r="E730" s="99">
        <v>12952320</v>
      </c>
      <c r="F730" s="99">
        <v>0</v>
      </c>
      <c r="G730" s="98">
        <v>0</v>
      </c>
    </row>
    <row r="731" spans="1:7" outlineLevel="4" x14ac:dyDescent="0.25">
      <c r="A731" s="97" t="s">
        <v>411</v>
      </c>
      <c r="B731" s="96"/>
      <c r="C731" s="96" t="s">
        <v>1046</v>
      </c>
      <c r="D731" s="96" t="s">
        <v>408</v>
      </c>
      <c r="E731" s="95">
        <v>12952320</v>
      </c>
      <c r="F731" s="95">
        <v>0</v>
      </c>
      <c r="G731" s="94">
        <v>0</v>
      </c>
    </row>
    <row r="732" spans="1:7" outlineLevel="1" x14ac:dyDescent="0.25">
      <c r="A732" s="109" t="s">
        <v>1030</v>
      </c>
      <c r="B732" s="108"/>
      <c r="C732" s="108" t="s">
        <v>1029</v>
      </c>
      <c r="D732" s="108"/>
      <c r="E732" s="107">
        <v>0</v>
      </c>
      <c r="F732" s="107">
        <v>19636536</v>
      </c>
      <c r="G732" s="106">
        <v>0</v>
      </c>
    </row>
    <row r="733" spans="1:7" outlineLevel="2" x14ac:dyDescent="0.25">
      <c r="A733" s="105" t="s">
        <v>1028</v>
      </c>
      <c r="B733" s="104"/>
      <c r="C733" s="104" t="s">
        <v>1027</v>
      </c>
      <c r="D733" s="104"/>
      <c r="E733" s="103">
        <v>0</v>
      </c>
      <c r="F733" s="103">
        <v>19636536</v>
      </c>
      <c r="G733" s="102">
        <v>0</v>
      </c>
    </row>
    <row r="734" spans="1:7" outlineLevel="3" x14ac:dyDescent="0.25">
      <c r="A734" s="101" t="s">
        <v>1026</v>
      </c>
      <c r="B734" s="100"/>
      <c r="C734" s="100" t="s">
        <v>1025</v>
      </c>
      <c r="D734" s="100"/>
      <c r="E734" s="99">
        <v>0</v>
      </c>
      <c r="F734" s="99">
        <v>19636536</v>
      </c>
      <c r="G734" s="98">
        <v>0</v>
      </c>
    </row>
    <row r="735" spans="1:7" outlineLevel="4" x14ac:dyDescent="0.25">
      <c r="A735" s="97" t="s">
        <v>411</v>
      </c>
      <c r="B735" s="96"/>
      <c r="C735" s="96" t="s">
        <v>1025</v>
      </c>
      <c r="D735" s="96" t="s">
        <v>408</v>
      </c>
      <c r="E735" s="95">
        <v>0</v>
      </c>
      <c r="F735" s="95">
        <v>19636536</v>
      </c>
      <c r="G735" s="94">
        <v>0</v>
      </c>
    </row>
    <row r="736" spans="1:7" ht="25.5" outlineLevel="1" x14ac:dyDescent="0.25">
      <c r="A736" s="109" t="s">
        <v>503</v>
      </c>
      <c r="B736" s="108"/>
      <c r="C736" s="108" t="s">
        <v>502</v>
      </c>
      <c r="D736" s="108"/>
      <c r="E736" s="107">
        <v>343400</v>
      </c>
      <c r="F736" s="107">
        <v>343400</v>
      </c>
      <c r="G736" s="106">
        <v>343400</v>
      </c>
    </row>
    <row r="737" spans="1:7" ht="25.5" outlineLevel="2" x14ac:dyDescent="0.25">
      <c r="A737" s="105" t="s">
        <v>501</v>
      </c>
      <c r="B737" s="104"/>
      <c r="C737" s="104" t="s">
        <v>500</v>
      </c>
      <c r="D737" s="104"/>
      <c r="E737" s="103">
        <v>343400</v>
      </c>
      <c r="F737" s="103">
        <v>343400</v>
      </c>
      <c r="G737" s="102">
        <v>343400</v>
      </c>
    </row>
    <row r="738" spans="1:7" ht="38.25" outlineLevel="3" x14ac:dyDescent="0.25">
      <c r="A738" s="101" t="s">
        <v>499</v>
      </c>
      <c r="B738" s="100"/>
      <c r="C738" s="100" t="s">
        <v>497</v>
      </c>
      <c r="D738" s="100"/>
      <c r="E738" s="99">
        <v>343400</v>
      </c>
      <c r="F738" s="99">
        <v>343400</v>
      </c>
      <c r="G738" s="98">
        <v>343400</v>
      </c>
    </row>
    <row r="739" spans="1:7" outlineLevel="4" x14ac:dyDescent="0.25">
      <c r="A739" s="97" t="s">
        <v>431</v>
      </c>
      <c r="B739" s="96"/>
      <c r="C739" s="96" t="s">
        <v>497</v>
      </c>
      <c r="D739" s="96" t="s">
        <v>429</v>
      </c>
      <c r="E739" s="95">
        <v>343400</v>
      </c>
      <c r="F739" s="95">
        <v>343400</v>
      </c>
      <c r="G739" s="94">
        <v>343400</v>
      </c>
    </row>
    <row r="740" spans="1:7" ht="30.75" thickBot="1" x14ac:dyDescent="0.3">
      <c r="A740" s="113" t="s">
        <v>910</v>
      </c>
      <c r="B740" s="112"/>
      <c r="C740" s="112" t="s">
        <v>909</v>
      </c>
      <c r="D740" s="112"/>
      <c r="E740" s="111">
        <v>26722054.07</v>
      </c>
      <c r="F740" s="111">
        <v>14000385.74</v>
      </c>
      <c r="G740" s="110">
        <v>14000385.74</v>
      </c>
    </row>
    <row r="741" spans="1:7" outlineLevel="2" x14ac:dyDescent="0.25">
      <c r="A741" s="105" t="s">
        <v>1169</v>
      </c>
      <c r="B741" s="104"/>
      <c r="C741" s="104" t="s">
        <v>1168</v>
      </c>
      <c r="D741" s="104"/>
      <c r="E741" s="103">
        <v>2956385.74</v>
      </c>
      <c r="F741" s="103">
        <v>2956385.74</v>
      </c>
      <c r="G741" s="102">
        <v>2956385.74</v>
      </c>
    </row>
    <row r="742" spans="1:7" outlineLevel="3" x14ac:dyDescent="0.25">
      <c r="A742" s="101" t="s">
        <v>1167</v>
      </c>
      <c r="B742" s="100"/>
      <c r="C742" s="100" t="s">
        <v>1166</v>
      </c>
      <c r="D742" s="100"/>
      <c r="E742" s="99">
        <v>2956385.74</v>
      </c>
      <c r="F742" s="99">
        <v>2956385.74</v>
      </c>
      <c r="G742" s="98">
        <v>2956385.74</v>
      </c>
    </row>
    <row r="743" spans="1:7" outlineLevel="4" x14ac:dyDescent="0.25">
      <c r="A743" s="97" t="s">
        <v>411</v>
      </c>
      <c r="B743" s="96"/>
      <c r="C743" s="96" t="s">
        <v>1166</v>
      </c>
      <c r="D743" s="96" t="s">
        <v>408</v>
      </c>
      <c r="E743" s="95">
        <v>2956385.74</v>
      </c>
      <c r="F743" s="95">
        <v>2956385.74</v>
      </c>
      <c r="G743" s="94">
        <v>2956385.74</v>
      </c>
    </row>
    <row r="744" spans="1:7" outlineLevel="2" x14ac:dyDescent="0.25">
      <c r="A744" s="105" t="s">
        <v>908</v>
      </c>
      <c r="B744" s="104"/>
      <c r="C744" s="104" t="s">
        <v>907</v>
      </c>
      <c r="D744" s="104"/>
      <c r="E744" s="103">
        <v>23765668.329999998</v>
      </c>
      <c r="F744" s="103">
        <v>11044000</v>
      </c>
      <c r="G744" s="102">
        <v>11044000</v>
      </c>
    </row>
    <row r="745" spans="1:7" outlineLevel="3" x14ac:dyDescent="0.25">
      <c r="A745" s="101" t="s">
        <v>906</v>
      </c>
      <c r="B745" s="100"/>
      <c r="C745" s="100" t="s">
        <v>905</v>
      </c>
      <c r="D745" s="100"/>
      <c r="E745" s="99">
        <v>21265668.329999998</v>
      </c>
      <c r="F745" s="99">
        <v>11044000</v>
      </c>
      <c r="G745" s="98">
        <v>11044000</v>
      </c>
    </row>
    <row r="746" spans="1:7" outlineLevel="4" x14ac:dyDescent="0.25">
      <c r="A746" s="97" t="s">
        <v>411</v>
      </c>
      <c r="B746" s="96"/>
      <c r="C746" s="96" t="s">
        <v>905</v>
      </c>
      <c r="D746" s="96" t="s">
        <v>408</v>
      </c>
      <c r="E746" s="95">
        <v>21265668.329999998</v>
      </c>
      <c r="F746" s="95">
        <v>11044000</v>
      </c>
      <c r="G746" s="94">
        <v>11044000</v>
      </c>
    </row>
    <row r="747" spans="1:7" ht="38.25" outlineLevel="3" x14ac:dyDescent="0.25">
      <c r="A747" s="101" t="s">
        <v>904</v>
      </c>
      <c r="B747" s="100"/>
      <c r="C747" s="100" t="s">
        <v>903</v>
      </c>
      <c r="D747" s="100"/>
      <c r="E747" s="99">
        <v>2500000</v>
      </c>
      <c r="F747" s="99">
        <v>0</v>
      </c>
      <c r="G747" s="98">
        <v>0</v>
      </c>
    </row>
    <row r="748" spans="1:7" outlineLevel="4" x14ac:dyDescent="0.25">
      <c r="A748" s="97" t="s">
        <v>411</v>
      </c>
      <c r="B748" s="96"/>
      <c r="C748" s="96" t="s">
        <v>903</v>
      </c>
      <c r="D748" s="96" t="s">
        <v>408</v>
      </c>
      <c r="E748" s="95">
        <v>2500000</v>
      </c>
      <c r="F748" s="95">
        <v>0</v>
      </c>
      <c r="G748" s="94">
        <v>0</v>
      </c>
    </row>
    <row r="749" spans="1:7" ht="45.75" thickBot="1" x14ac:dyDescent="0.3">
      <c r="A749" s="113" t="s">
        <v>1022</v>
      </c>
      <c r="B749" s="112"/>
      <c r="C749" s="112" t="s">
        <v>1021</v>
      </c>
      <c r="D749" s="112"/>
      <c r="E749" s="111">
        <v>10567664</v>
      </c>
      <c r="F749" s="111">
        <v>1638042</v>
      </c>
      <c r="G749" s="110">
        <v>1638042</v>
      </c>
    </row>
    <row r="750" spans="1:7" outlineLevel="2" x14ac:dyDescent="0.25">
      <c r="A750" s="105" t="s">
        <v>1020</v>
      </c>
      <c r="B750" s="104"/>
      <c r="C750" s="104" t="s">
        <v>1019</v>
      </c>
      <c r="D750" s="104"/>
      <c r="E750" s="103">
        <v>10567664</v>
      </c>
      <c r="F750" s="103">
        <v>1638042</v>
      </c>
      <c r="G750" s="102">
        <v>1638042</v>
      </c>
    </row>
    <row r="751" spans="1:7" ht="25.5" outlineLevel="3" x14ac:dyDescent="0.25">
      <c r="A751" s="101" t="s">
        <v>1165</v>
      </c>
      <c r="B751" s="100"/>
      <c r="C751" s="100" t="s">
        <v>1164</v>
      </c>
      <c r="D751" s="100"/>
      <c r="E751" s="99">
        <v>1638042</v>
      </c>
      <c r="F751" s="99">
        <v>1638042</v>
      </c>
      <c r="G751" s="98">
        <v>1638042</v>
      </c>
    </row>
    <row r="752" spans="1:7" outlineLevel="4" x14ac:dyDescent="0.25">
      <c r="A752" s="97" t="s">
        <v>411</v>
      </c>
      <c r="B752" s="96"/>
      <c r="C752" s="96" t="s">
        <v>1164</v>
      </c>
      <c r="D752" s="96" t="s">
        <v>408</v>
      </c>
      <c r="E752" s="95">
        <v>1638042</v>
      </c>
      <c r="F752" s="95">
        <v>1638042</v>
      </c>
      <c r="G752" s="94">
        <v>1638042</v>
      </c>
    </row>
    <row r="753" spans="1:7" ht="25.5" outlineLevel="3" x14ac:dyDescent="0.25">
      <c r="A753" s="101" t="s">
        <v>1163</v>
      </c>
      <c r="B753" s="100"/>
      <c r="C753" s="100" t="s">
        <v>1162</v>
      </c>
      <c r="D753" s="100"/>
      <c r="E753" s="99">
        <v>1366680</v>
      </c>
      <c r="F753" s="99">
        <v>0</v>
      </c>
      <c r="G753" s="98">
        <v>0</v>
      </c>
    </row>
    <row r="754" spans="1:7" outlineLevel="4" x14ac:dyDescent="0.25">
      <c r="A754" s="97" t="s">
        <v>411</v>
      </c>
      <c r="B754" s="96"/>
      <c r="C754" s="96" t="s">
        <v>1162</v>
      </c>
      <c r="D754" s="96" t="s">
        <v>408</v>
      </c>
      <c r="E754" s="95">
        <v>1366680</v>
      </c>
      <c r="F754" s="95">
        <v>0</v>
      </c>
      <c r="G754" s="94">
        <v>0</v>
      </c>
    </row>
    <row r="755" spans="1:7" ht="25.5" outlineLevel="3" x14ac:dyDescent="0.25">
      <c r="A755" s="101" t="s">
        <v>1161</v>
      </c>
      <c r="B755" s="100"/>
      <c r="C755" s="100" t="s">
        <v>1160</v>
      </c>
      <c r="D755" s="100"/>
      <c r="E755" s="99">
        <v>862942</v>
      </c>
      <c r="F755" s="99">
        <v>0</v>
      </c>
      <c r="G755" s="98">
        <v>0</v>
      </c>
    </row>
    <row r="756" spans="1:7" outlineLevel="4" x14ac:dyDescent="0.25">
      <c r="A756" s="97" t="s">
        <v>411</v>
      </c>
      <c r="B756" s="96"/>
      <c r="C756" s="96" t="s">
        <v>1160</v>
      </c>
      <c r="D756" s="96" t="s">
        <v>408</v>
      </c>
      <c r="E756" s="95">
        <v>862942</v>
      </c>
      <c r="F756" s="95">
        <v>0</v>
      </c>
      <c r="G756" s="94">
        <v>0</v>
      </c>
    </row>
    <row r="757" spans="1:7" outlineLevel="3" x14ac:dyDescent="0.25">
      <c r="A757" s="101" t="s">
        <v>1018</v>
      </c>
      <c r="B757" s="100"/>
      <c r="C757" s="100" t="s">
        <v>1017</v>
      </c>
      <c r="D757" s="100"/>
      <c r="E757" s="99">
        <v>3000000</v>
      </c>
      <c r="F757" s="99">
        <v>0</v>
      </c>
      <c r="G757" s="98">
        <v>0</v>
      </c>
    </row>
    <row r="758" spans="1:7" outlineLevel="4" x14ac:dyDescent="0.25">
      <c r="A758" s="97" t="s">
        <v>411</v>
      </c>
      <c r="B758" s="96"/>
      <c r="C758" s="96" t="s">
        <v>1017</v>
      </c>
      <c r="D758" s="96" t="s">
        <v>408</v>
      </c>
      <c r="E758" s="95">
        <v>3000000</v>
      </c>
      <c r="F758" s="95">
        <v>0</v>
      </c>
      <c r="G758" s="94">
        <v>0</v>
      </c>
    </row>
    <row r="759" spans="1:7" ht="38.25" outlineLevel="3" x14ac:dyDescent="0.25">
      <c r="A759" s="101" t="s">
        <v>309</v>
      </c>
      <c r="B759" s="100"/>
      <c r="C759" s="100" t="s">
        <v>1015</v>
      </c>
      <c r="D759" s="100"/>
      <c r="E759" s="99">
        <v>3700000</v>
      </c>
      <c r="F759" s="99">
        <v>0</v>
      </c>
      <c r="G759" s="98">
        <v>0</v>
      </c>
    </row>
    <row r="760" spans="1:7" outlineLevel="4" x14ac:dyDescent="0.25">
      <c r="A760" s="97" t="s">
        <v>411</v>
      </c>
      <c r="B760" s="96"/>
      <c r="C760" s="96" t="s">
        <v>1015</v>
      </c>
      <c r="D760" s="96" t="s">
        <v>408</v>
      </c>
      <c r="E760" s="95">
        <v>3700000</v>
      </c>
      <c r="F760" s="95">
        <v>0</v>
      </c>
      <c r="G760" s="94">
        <v>0</v>
      </c>
    </row>
    <row r="761" spans="1:7" ht="45.75" thickBot="1" x14ac:dyDescent="0.3">
      <c r="A761" s="113" t="s">
        <v>902</v>
      </c>
      <c r="B761" s="112"/>
      <c r="C761" s="112" t="s">
        <v>901</v>
      </c>
      <c r="D761" s="112"/>
      <c r="E761" s="111">
        <v>22050182.649999999</v>
      </c>
      <c r="F761" s="111">
        <v>23025761.879999999</v>
      </c>
      <c r="G761" s="110">
        <v>23025761.879999999</v>
      </c>
    </row>
    <row r="762" spans="1:7" ht="25.5" outlineLevel="1" x14ac:dyDescent="0.25">
      <c r="A762" s="109" t="s">
        <v>900</v>
      </c>
      <c r="B762" s="108"/>
      <c r="C762" s="108" t="s">
        <v>899</v>
      </c>
      <c r="D762" s="108"/>
      <c r="E762" s="107">
        <v>22050182.649999999</v>
      </c>
      <c r="F762" s="107">
        <v>23025761.879999999</v>
      </c>
      <c r="G762" s="106">
        <v>23025761.879999999</v>
      </c>
    </row>
    <row r="763" spans="1:7" outlineLevel="2" x14ac:dyDescent="0.25">
      <c r="A763" s="105" t="s">
        <v>898</v>
      </c>
      <c r="B763" s="104"/>
      <c r="C763" s="104" t="s">
        <v>897</v>
      </c>
      <c r="D763" s="104"/>
      <c r="E763" s="103">
        <v>12171931.890000001</v>
      </c>
      <c r="F763" s="103">
        <v>15526744</v>
      </c>
      <c r="G763" s="102">
        <v>15526744</v>
      </c>
    </row>
    <row r="764" spans="1:7" outlineLevel="3" x14ac:dyDescent="0.25">
      <c r="A764" s="101" t="s">
        <v>896</v>
      </c>
      <c r="B764" s="100"/>
      <c r="C764" s="100" t="s">
        <v>895</v>
      </c>
      <c r="D764" s="100"/>
      <c r="E764" s="99">
        <v>6448459.1600000001</v>
      </c>
      <c r="F764" s="99">
        <v>12526744</v>
      </c>
      <c r="G764" s="98">
        <v>12526744</v>
      </c>
    </row>
    <row r="765" spans="1:7" outlineLevel="4" x14ac:dyDescent="0.25">
      <c r="A765" s="97" t="s">
        <v>411</v>
      </c>
      <c r="B765" s="96"/>
      <c r="C765" s="96" t="s">
        <v>895</v>
      </c>
      <c r="D765" s="96" t="s">
        <v>408</v>
      </c>
      <c r="E765" s="95">
        <v>6448459.1600000001</v>
      </c>
      <c r="F765" s="95">
        <v>12526744</v>
      </c>
      <c r="G765" s="94">
        <v>12526744</v>
      </c>
    </row>
    <row r="766" spans="1:7" outlineLevel="3" x14ac:dyDescent="0.25">
      <c r="A766" s="101" t="s">
        <v>894</v>
      </c>
      <c r="B766" s="100"/>
      <c r="C766" s="100" t="s">
        <v>893</v>
      </c>
      <c r="D766" s="100"/>
      <c r="E766" s="99">
        <v>5723472.7300000004</v>
      </c>
      <c r="F766" s="99">
        <v>3000000</v>
      </c>
      <c r="G766" s="98">
        <v>3000000</v>
      </c>
    </row>
    <row r="767" spans="1:7" outlineLevel="4" x14ac:dyDescent="0.25">
      <c r="A767" s="97" t="s">
        <v>411</v>
      </c>
      <c r="B767" s="96"/>
      <c r="C767" s="96" t="s">
        <v>893</v>
      </c>
      <c r="D767" s="96" t="s">
        <v>408</v>
      </c>
      <c r="E767" s="95">
        <v>5723472.7300000004</v>
      </c>
      <c r="F767" s="95">
        <v>3000000</v>
      </c>
      <c r="G767" s="94">
        <v>3000000</v>
      </c>
    </row>
    <row r="768" spans="1:7" outlineLevel="2" x14ac:dyDescent="0.25">
      <c r="A768" s="105" t="s">
        <v>892</v>
      </c>
      <c r="B768" s="104"/>
      <c r="C768" s="104" t="s">
        <v>891</v>
      </c>
      <c r="D768" s="104"/>
      <c r="E768" s="103">
        <v>8774253.0899999999</v>
      </c>
      <c r="F768" s="103">
        <v>6888020.21</v>
      </c>
      <c r="G768" s="102">
        <v>6888020.21</v>
      </c>
    </row>
    <row r="769" spans="1:7" outlineLevel="3" x14ac:dyDescent="0.25">
      <c r="A769" s="101" t="s">
        <v>890</v>
      </c>
      <c r="B769" s="100"/>
      <c r="C769" s="100" t="s">
        <v>889</v>
      </c>
      <c r="D769" s="100"/>
      <c r="E769" s="99">
        <v>8774253.0899999999</v>
      </c>
      <c r="F769" s="99">
        <v>6888020.21</v>
      </c>
      <c r="G769" s="98">
        <v>6888020.21</v>
      </c>
    </row>
    <row r="770" spans="1:7" outlineLevel="4" x14ac:dyDescent="0.25">
      <c r="A770" s="97" t="s">
        <v>411</v>
      </c>
      <c r="B770" s="96"/>
      <c r="C770" s="96" t="s">
        <v>889</v>
      </c>
      <c r="D770" s="96" t="s">
        <v>408</v>
      </c>
      <c r="E770" s="95">
        <v>8774253.0899999999</v>
      </c>
      <c r="F770" s="95">
        <v>6888020.21</v>
      </c>
      <c r="G770" s="94">
        <v>6888020.21</v>
      </c>
    </row>
    <row r="771" spans="1:7" ht="25.5" outlineLevel="2" x14ac:dyDescent="0.25">
      <c r="A771" s="105" t="s">
        <v>888</v>
      </c>
      <c r="B771" s="104"/>
      <c r="C771" s="104" t="s">
        <v>887</v>
      </c>
      <c r="D771" s="104"/>
      <c r="E771" s="103">
        <v>1103997.67</v>
      </c>
      <c r="F771" s="103">
        <v>610997.67000000004</v>
      </c>
      <c r="G771" s="102">
        <v>610997.67000000004</v>
      </c>
    </row>
    <row r="772" spans="1:7" ht="25.5" outlineLevel="3" x14ac:dyDescent="0.25">
      <c r="A772" s="101" t="s">
        <v>886</v>
      </c>
      <c r="B772" s="100"/>
      <c r="C772" s="100" t="s">
        <v>884</v>
      </c>
      <c r="D772" s="100"/>
      <c r="E772" s="99">
        <v>1103997.67</v>
      </c>
      <c r="F772" s="99">
        <v>610997.67000000004</v>
      </c>
      <c r="G772" s="98">
        <v>610997.67000000004</v>
      </c>
    </row>
    <row r="773" spans="1:7" outlineLevel="4" x14ac:dyDescent="0.25">
      <c r="A773" s="97" t="s">
        <v>411</v>
      </c>
      <c r="B773" s="96"/>
      <c r="C773" s="96" t="s">
        <v>884</v>
      </c>
      <c r="D773" s="96" t="s">
        <v>408</v>
      </c>
      <c r="E773" s="95">
        <v>1103997.67</v>
      </c>
      <c r="F773" s="95">
        <v>610997.67000000004</v>
      </c>
      <c r="G773" s="94">
        <v>610997.67000000004</v>
      </c>
    </row>
    <row r="774" spans="1:7" ht="30.75" thickBot="1" x14ac:dyDescent="0.3">
      <c r="A774" s="113" t="s">
        <v>418</v>
      </c>
      <c r="B774" s="112"/>
      <c r="C774" s="112" t="s">
        <v>417</v>
      </c>
      <c r="D774" s="112"/>
      <c r="E774" s="111">
        <v>1483980.6</v>
      </c>
      <c r="F774" s="111">
        <v>0</v>
      </c>
      <c r="G774" s="110">
        <v>0</v>
      </c>
    </row>
    <row r="775" spans="1:7" ht="25.5" outlineLevel="1" x14ac:dyDescent="0.25">
      <c r="A775" s="109" t="s">
        <v>416</v>
      </c>
      <c r="B775" s="108"/>
      <c r="C775" s="108" t="s">
        <v>415</v>
      </c>
      <c r="D775" s="108"/>
      <c r="E775" s="107">
        <v>1483980.6</v>
      </c>
      <c r="F775" s="107">
        <v>0</v>
      </c>
      <c r="G775" s="106">
        <v>0</v>
      </c>
    </row>
    <row r="776" spans="1:7" outlineLevel="2" x14ac:dyDescent="0.25">
      <c r="A776" s="105" t="s">
        <v>414</v>
      </c>
      <c r="B776" s="104"/>
      <c r="C776" s="104" t="s">
        <v>413</v>
      </c>
      <c r="D776" s="104"/>
      <c r="E776" s="103">
        <v>1483980.6</v>
      </c>
      <c r="F776" s="103">
        <v>0</v>
      </c>
      <c r="G776" s="102">
        <v>0</v>
      </c>
    </row>
    <row r="777" spans="1:7" ht="25.5" outlineLevel="3" x14ac:dyDescent="0.25">
      <c r="A777" s="101" t="s">
        <v>412</v>
      </c>
      <c r="B777" s="100"/>
      <c r="C777" s="100" t="s">
        <v>409</v>
      </c>
      <c r="D777" s="100"/>
      <c r="E777" s="99">
        <v>1483980.6</v>
      </c>
      <c r="F777" s="99">
        <v>0</v>
      </c>
      <c r="G777" s="98">
        <v>0</v>
      </c>
    </row>
    <row r="778" spans="1:7" outlineLevel="4" x14ac:dyDescent="0.25">
      <c r="A778" s="97" t="s">
        <v>411</v>
      </c>
      <c r="B778" s="96"/>
      <c r="C778" s="96" t="s">
        <v>409</v>
      </c>
      <c r="D778" s="96" t="s">
        <v>408</v>
      </c>
      <c r="E778" s="95">
        <v>1483980.6</v>
      </c>
      <c r="F778" s="95">
        <v>0</v>
      </c>
      <c r="G778" s="94">
        <v>0</v>
      </c>
    </row>
    <row r="779" spans="1:7" ht="60.75" thickBot="1" x14ac:dyDescent="0.3">
      <c r="A779" s="113" t="s">
        <v>537</v>
      </c>
      <c r="B779" s="112"/>
      <c r="C779" s="112" t="s">
        <v>536</v>
      </c>
      <c r="D779" s="112"/>
      <c r="E779" s="111">
        <v>345414.86</v>
      </c>
      <c r="F779" s="111">
        <v>204192.16</v>
      </c>
      <c r="G779" s="110">
        <v>208614.56</v>
      </c>
    </row>
    <row r="780" spans="1:7" ht="25.5" outlineLevel="2" x14ac:dyDescent="0.25">
      <c r="A780" s="105" t="s">
        <v>535</v>
      </c>
      <c r="B780" s="104"/>
      <c r="C780" s="104" t="s">
        <v>534</v>
      </c>
      <c r="D780" s="104"/>
      <c r="E780" s="103">
        <v>345414.86</v>
      </c>
      <c r="F780" s="103">
        <v>204192.16</v>
      </c>
      <c r="G780" s="102">
        <v>208614.56</v>
      </c>
    </row>
    <row r="781" spans="1:7" outlineLevel="3" x14ac:dyDescent="0.25">
      <c r="A781" s="101" t="s">
        <v>533</v>
      </c>
      <c r="B781" s="100"/>
      <c r="C781" s="100" t="s">
        <v>531</v>
      </c>
      <c r="D781" s="100"/>
      <c r="E781" s="99">
        <v>345414.86</v>
      </c>
      <c r="F781" s="99">
        <v>204192.16</v>
      </c>
      <c r="G781" s="98">
        <v>208614.56</v>
      </c>
    </row>
    <row r="782" spans="1:7" ht="26.25" outlineLevel="4" thickBot="1" x14ac:dyDescent="0.3">
      <c r="A782" s="97" t="s">
        <v>347</v>
      </c>
      <c r="B782" s="96"/>
      <c r="C782" s="96" t="s">
        <v>531</v>
      </c>
      <c r="D782" s="96" t="s">
        <v>344</v>
      </c>
      <c r="E782" s="95">
        <v>345414.86</v>
      </c>
      <c r="F782" s="95">
        <v>204192.16</v>
      </c>
      <c r="G782" s="94">
        <v>208614.56</v>
      </c>
    </row>
    <row r="783" spans="1:7" ht="15.75" thickBot="1" x14ac:dyDescent="0.3">
      <c r="A783" s="85" t="s">
        <v>313</v>
      </c>
      <c r="B783" s="84"/>
      <c r="C783" s="84"/>
      <c r="D783" s="84"/>
      <c r="E783" s="83">
        <v>4116298438.0700002</v>
      </c>
      <c r="F783" s="83">
        <v>3236557818.4400001</v>
      </c>
      <c r="G783" s="82">
        <v>3233154566.0700002</v>
      </c>
    </row>
    <row r="784" spans="1:7" x14ac:dyDescent="0.25">
      <c r="A784" s="81"/>
      <c r="B784" s="81"/>
      <c r="C784" s="81"/>
      <c r="D784" s="81"/>
      <c r="E784" s="81"/>
      <c r="F784" s="81"/>
      <c r="G784" s="81"/>
    </row>
    <row r="785" spans="1:7" x14ac:dyDescent="0.25">
      <c r="A785" s="80"/>
      <c r="B785" s="79"/>
      <c r="C785" s="79"/>
      <c r="D785" s="79"/>
      <c r="E785" s="79"/>
      <c r="F785" s="79"/>
      <c r="G785" s="79"/>
    </row>
  </sheetData>
  <mergeCells count="8">
    <mergeCell ref="A7:G7"/>
    <mergeCell ref="A8:G8"/>
    <mergeCell ref="A9:G9"/>
    <mergeCell ref="A785:G785"/>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G33" sqref="G33"/>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31"/>
      <c r="B1" s="31"/>
      <c r="C1" s="162"/>
      <c r="D1" s="160"/>
      <c r="E1" s="160" t="s">
        <v>1375</v>
      </c>
    </row>
    <row r="2" spans="1:7" ht="15.6" customHeight="1" x14ac:dyDescent="0.25">
      <c r="A2" s="31"/>
      <c r="B2" s="31"/>
      <c r="C2" s="164" t="s">
        <v>149</v>
      </c>
      <c r="D2" s="164"/>
      <c r="E2" s="164"/>
    </row>
    <row r="3" spans="1:7" ht="15.75" x14ac:dyDescent="0.25">
      <c r="A3" s="31"/>
      <c r="B3" s="31"/>
      <c r="C3" s="164"/>
      <c r="D3" s="164"/>
      <c r="E3" s="164"/>
    </row>
    <row r="4" spans="1:7" ht="15.75" x14ac:dyDescent="0.25">
      <c r="A4" s="31"/>
      <c r="B4" s="31"/>
      <c r="C4" s="163"/>
      <c r="D4" s="163"/>
      <c r="E4" s="163" t="s">
        <v>1374</v>
      </c>
    </row>
    <row r="5" spans="1:7" ht="15.75" x14ac:dyDescent="0.25">
      <c r="A5" s="31"/>
      <c r="B5" s="31"/>
      <c r="C5" s="162"/>
      <c r="D5" s="160"/>
      <c r="E5" s="160"/>
    </row>
    <row r="6" spans="1:7" ht="43.5" customHeight="1" x14ac:dyDescent="0.2">
      <c r="A6" s="161" t="s">
        <v>1373</v>
      </c>
      <c r="B6" s="161"/>
      <c r="C6" s="161"/>
      <c r="D6" s="161"/>
      <c r="E6" s="161"/>
    </row>
    <row r="7" spans="1:7" ht="15.75" x14ac:dyDescent="0.25">
      <c r="A7" s="31"/>
      <c r="B7" s="31"/>
      <c r="C7" s="160"/>
    </row>
    <row r="8" spans="1:7" ht="27" customHeight="1" x14ac:dyDescent="0.2">
      <c r="A8" s="159" t="s">
        <v>1372</v>
      </c>
      <c r="B8" s="159" t="s">
        <v>1371</v>
      </c>
      <c r="C8" s="159" t="s">
        <v>1316</v>
      </c>
      <c r="D8" s="159" t="s">
        <v>1315</v>
      </c>
      <c r="E8" s="159" t="s">
        <v>1314</v>
      </c>
    </row>
    <row r="9" spans="1:7" ht="31.5" x14ac:dyDescent="0.25">
      <c r="A9" s="138" t="s">
        <v>1370</v>
      </c>
      <c r="B9" s="157" t="s">
        <v>1369</v>
      </c>
      <c r="C9" s="156">
        <f>C10+C15+C25</f>
        <v>164114401.34999961</v>
      </c>
      <c r="D9" s="158">
        <f>D10+D15+D25</f>
        <v>172624474.42000002</v>
      </c>
      <c r="E9" s="158">
        <f>E10+E15+E25</f>
        <v>173035452.37999994</v>
      </c>
      <c r="F9" s="146"/>
    </row>
    <row r="10" spans="1:7" ht="31.5" x14ac:dyDescent="0.25">
      <c r="A10" s="138" t="s">
        <v>1368</v>
      </c>
      <c r="B10" s="157" t="s">
        <v>1367</v>
      </c>
      <c r="C10" s="156">
        <f>C11-C13</f>
        <v>181322065.66000003</v>
      </c>
      <c r="D10" s="158">
        <f>D11-D13</f>
        <v>213224474.42000002</v>
      </c>
      <c r="E10" s="158">
        <f>E11-E13</f>
        <v>207372961.06999999</v>
      </c>
      <c r="F10" s="146"/>
    </row>
    <row r="11" spans="1:7" ht="31.5" x14ac:dyDescent="0.25">
      <c r="A11" s="138" t="s">
        <v>1366</v>
      </c>
      <c r="B11" s="157" t="s">
        <v>1365</v>
      </c>
      <c r="C11" s="156">
        <f>C12</f>
        <v>359622065.66000003</v>
      </c>
      <c r="D11" s="158">
        <f>D12</f>
        <v>413224474.42000002</v>
      </c>
      <c r="E11" s="158">
        <f>E12</f>
        <v>529935351.39999998</v>
      </c>
      <c r="F11" s="146"/>
    </row>
    <row r="12" spans="1:7" ht="53.25" customHeight="1" x14ac:dyDescent="0.25">
      <c r="A12" s="141" t="s">
        <v>1364</v>
      </c>
      <c r="B12" s="154" t="s">
        <v>1363</v>
      </c>
      <c r="C12" s="153">
        <v>359622065.66000003</v>
      </c>
      <c r="D12" s="153">
        <v>413224474.42000002</v>
      </c>
      <c r="E12" s="152">
        <v>529935351.39999998</v>
      </c>
      <c r="F12" s="146"/>
      <c r="G12" s="148"/>
    </row>
    <row r="13" spans="1:7" ht="48.75" customHeight="1" x14ac:dyDescent="0.25">
      <c r="A13" s="138" t="s">
        <v>1362</v>
      </c>
      <c r="B13" s="157" t="s">
        <v>1361</v>
      </c>
      <c r="C13" s="156">
        <f>C14</f>
        <v>178300000</v>
      </c>
      <c r="D13" s="156">
        <f>D14</f>
        <v>200000000</v>
      </c>
      <c r="E13" s="155">
        <f>E14</f>
        <v>322562390.32999998</v>
      </c>
      <c r="F13" s="146"/>
    </row>
    <row r="14" spans="1:7" ht="49.5" customHeight="1" x14ac:dyDescent="0.25">
      <c r="A14" s="141" t="s">
        <v>1360</v>
      </c>
      <c r="B14" s="154" t="s">
        <v>1359</v>
      </c>
      <c r="C14" s="153">
        <v>178300000</v>
      </c>
      <c r="D14" s="153">
        <v>200000000</v>
      </c>
      <c r="E14" s="152">
        <v>322562390.32999998</v>
      </c>
      <c r="F14" s="146"/>
    </row>
    <row r="15" spans="1:7" ht="31.5" x14ac:dyDescent="0.25">
      <c r="A15" s="138" t="s">
        <v>1358</v>
      </c>
      <c r="B15" s="151" t="s">
        <v>1357</v>
      </c>
      <c r="C15" s="136">
        <f>C16</f>
        <v>-40600000</v>
      </c>
      <c r="D15" s="136">
        <f>D16</f>
        <v>-40600000</v>
      </c>
      <c r="E15" s="136">
        <f>E16</f>
        <v>-40600000</v>
      </c>
      <c r="F15" s="146"/>
    </row>
    <row r="16" spans="1:7" ht="48" customHeight="1" x14ac:dyDescent="0.25">
      <c r="A16" s="138" t="s">
        <v>1356</v>
      </c>
      <c r="B16" s="151" t="s">
        <v>1355</v>
      </c>
      <c r="C16" s="136">
        <f>C17-C21</f>
        <v>-40600000</v>
      </c>
      <c r="D16" s="136">
        <f>D17-D21</f>
        <v>-40600000</v>
      </c>
      <c r="E16" s="136">
        <f>E17-E21</f>
        <v>-40600000</v>
      </c>
      <c r="F16" s="146"/>
    </row>
    <row r="17" spans="1:9" ht="47.25" x14ac:dyDescent="0.25">
      <c r="A17" s="144" t="s">
        <v>1354</v>
      </c>
      <c r="B17" s="149" t="s">
        <v>1353</v>
      </c>
      <c r="C17" s="142">
        <f>C18</f>
        <v>0</v>
      </c>
      <c r="D17" s="142">
        <f>D18</f>
        <v>172624474.41999999</v>
      </c>
      <c r="E17" s="142">
        <f>E18</f>
        <v>173035452.38</v>
      </c>
      <c r="F17" s="150"/>
    </row>
    <row r="18" spans="1:9" ht="68.25" customHeight="1" x14ac:dyDescent="0.25">
      <c r="A18" s="141" t="s">
        <v>1352</v>
      </c>
      <c r="B18" s="147" t="s">
        <v>1351</v>
      </c>
      <c r="C18" s="139">
        <f>C19+C20</f>
        <v>0</v>
      </c>
      <c r="D18" s="139">
        <f>D19+D20</f>
        <v>172624474.41999999</v>
      </c>
      <c r="E18" s="139">
        <f>E19+E20</f>
        <v>173035452.38</v>
      </c>
      <c r="F18" s="146"/>
    </row>
    <row r="19" spans="1:9" ht="102" customHeight="1" x14ac:dyDescent="0.25">
      <c r="A19" s="141" t="s">
        <v>1350</v>
      </c>
      <c r="B19" s="147" t="s">
        <v>1349</v>
      </c>
      <c r="C19" s="139">
        <v>0</v>
      </c>
      <c r="D19" s="139">
        <v>172624474.41999999</v>
      </c>
      <c r="E19" s="139">
        <v>173035452.38</v>
      </c>
      <c r="F19" s="146"/>
    </row>
    <row r="20" spans="1:9" ht="126" customHeight="1" x14ac:dyDescent="0.25">
      <c r="A20" s="141" t="s">
        <v>1348</v>
      </c>
      <c r="B20" s="147" t="s">
        <v>1347</v>
      </c>
      <c r="C20" s="139">
        <v>0</v>
      </c>
      <c r="D20" s="139">
        <v>0</v>
      </c>
      <c r="E20" s="139">
        <v>0</v>
      </c>
      <c r="F20" s="146"/>
    </row>
    <row r="21" spans="1:9" ht="52.15" customHeight="1" x14ac:dyDescent="0.25">
      <c r="A21" s="144" t="s">
        <v>1346</v>
      </c>
      <c r="B21" s="149" t="s">
        <v>1345</v>
      </c>
      <c r="C21" s="142">
        <f>C22</f>
        <v>40600000</v>
      </c>
      <c r="D21" s="142">
        <f>D22</f>
        <v>213224474.41999999</v>
      </c>
      <c r="E21" s="142">
        <f>E22</f>
        <v>213635452.38</v>
      </c>
      <c r="F21" s="146"/>
      <c r="I21" s="148"/>
    </row>
    <row r="22" spans="1:9" ht="66" customHeight="1" x14ac:dyDescent="0.25">
      <c r="A22" s="141" t="s">
        <v>1344</v>
      </c>
      <c r="B22" s="147" t="s">
        <v>1343</v>
      </c>
      <c r="C22" s="139">
        <f>C23+C24</f>
        <v>40600000</v>
      </c>
      <c r="D22" s="139">
        <f>D23+D24</f>
        <v>213224474.41999999</v>
      </c>
      <c r="E22" s="139">
        <f>E23+E24</f>
        <v>213635452.38</v>
      </c>
      <c r="F22" s="146"/>
    </row>
    <row r="23" spans="1:9" ht="96.75" customHeight="1" x14ac:dyDescent="0.25">
      <c r="A23" s="141" t="s">
        <v>1342</v>
      </c>
      <c r="B23" s="147" t="s">
        <v>1341</v>
      </c>
      <c r="C23" s="139">
        <v>0</v>
      </c>
      <c r="D23" s="139">
        <v>172624474.41999999</v>
      </c>
      <c r="E23" s="139">
        <v>173035452.38</v>
      </c>
      <c r="F23" s="146"/>
    </row>
    <row r="24" spans="1:9" ht="141.75" customHeight="1" x14ac:dyDescent="0.25">
      <c r="A24" s="141" t="s">
        <v>1340</v>
      </c>
      <c r="B24" s="147" t="s">
        <v>1339</v>
      </c>
      <c r="C24" s="139">
        <v>40600000</v>
      </c>
      <c r="D24" s="139">
        <v>40600000</v>
      </c>
      <c r="E24" s="139">
        <v>40600000</v>
      </c>
      <c r="F24" s="146"/>
    </row>
    <row r="25" spans="1:9" s="135" customFormat="1" ht="30.75" customHeight="1" x14ac:dyDescent="0.25">
      <c r="A25" s="138" t="s">
        <v>1338</v>
      </c>
      <c r="B25" s="137" t="s">
        <v>1337</v>
      </c>
      <c r="C25" s="136">
        <f>C26+C30</f>
        <v>23392335.68999958</v>
      </c>
      <c r="D25" s="136">
        <f>D26+D30</f>
        <v>0</v>
      </c>
      <c r="E25" s="136">
        <f>E26+E30</f>
        <v>6262491.3099999428</v>
      </c>
    </row>
    <row r="26" spans="1:9" s="135" customFormat="1" ht="15.75" x14ac:dyDescent="0.25">
      <c r="A26" s="144" t="s">
        <v>1336</v>
      </c>
      <c r="B26" s="143" t="s">
        <v>1335</v>
      </c>
      <c r="C26" s="142">
        <f>C27</f>
        <v>-4365146278.6900005</v>
      </c>
      <c r="D26" s="142">
        <f>D27</f>
        <v>-3739579309.29</v>
      </c>
      <c r="E26" s="142">
        <f>E27</f>
        <v>-3897065833.3400002</v>
      </c>
    </row>
    <row r="27" spans="1:9" s="135" customFormat="1" ht="15.75" x14ac:dyDescent="0.25">
      <c r="A27" s="144" t="s">
        <v>1334</v>
      </c>
      <c r="B27" s="143" t="s">
        <v>1333</v>
      </c>
      <c r="C27" s="142">
        <f>C28</f>
        <v>-4365146278.6900005</v>
      </c>
      <c r="D27" s="142">
        <f>D28</f>
        <v>-3739579309.29</v>
      </c>
      <c r="E27" s="142">
        <f>E28</f>
        <v>-3897065833.3400002</v>
      </c>
    </row>
    <row r="28" spans="1:9" s="135" customFormat="1" ht="31.5" customHeight="1" x14ac:dyDescent="0.25">
      <c r="A28" s="144" t="s">
        <v>1332</v>
      </c>
      <c r="B28" s="143" t="s">
        <v>1331</v>
      </c>
      <c r="C28" s="142">
        <f>C29</f>
        <v>-4365146278.6900005</v>
      </c>
      <c r="D28" s="142">
        <f>D29</f>
        <v>-3739579309.29</v>
      </c>
      <c r="E28" s="142">
        <f>E29</f>
        <v>-3897065833.3400002</v>
      </c>
    </row>
    <row r="29" spans="1:9" s="135" customFormat="1" ht="31.5" x14ac:dyDescent="0.25">
      <c r="A29" s="141" t="s">
        <v>1330</v>
      </c>
      <c r="B29" s="140" t="s">
        <v>1329</v>
      </c>
      <c r="C29" s="145">
        <f>-4005524213.03-C12-C18</f>
        <v>-4365146278.6900005</v>
      </c>
      <c r="D29" s="145">
        <f>-3153730360.45-D12-D18</f>
        <v>-3739579309.29</v>
      </c>
      <c r="E29" s="145">
        <f>-3194095029.56-E12-E18</f>
        <v>-3897065833.3400002</v>
      </c>
    </row>
    <row r="30" spans="1:9" s="135" customFormat="1" ht="15.75" x14ac:dyDescent="0.25">
      <c r="A30" s="144" t="s">
        <v>1328</v>
      </c>
      <c r="B30" s="143" t="s">
        <v>1327</v>
      </c>
      <c r="C30" s="142">
        <f>C31</f>
        <v>4388538614.3800001</v>
      </c>
      <c r="D30" s="142">
        <f>D31</f>
        <v>3739579309.29</v>
      </c>
      <c r="E30" s="142">
        <f>E31</f>
        <v>3903328324.6500001</v>
      </c>
    </row>
    <row r="31" spans="1:9" s="135" customFormat="1" ht="15.75" x14ac:dyDescent="0.25">
      <c r="A31" s="144" t="s">
        <v>1326</v>
      </c>
      <c r="B31" s="143" t="s">
        <v>1325</v>
      </c>
      <c r="C31" s="142">
        <f>C32</f>
        <v>4388538614.3800001</v>
      </c>
      <c r="D31" s="142">
        <f>D32</f>
        <v>3739579309.29</v>
      </c>
      <c r="E31" s="142">
        <f>E32</f>
        <v>3903328324.6500001</v>
      </c>
    </row>
    <row r="32" spans="1:9" s="135" customFormat="1" ht="31.5" x14ac:dyDescent="0.25">
      <c r="A32" s="144" t="s">
        <v>1324</v>
      </c>
      <c r="B32" s="143" t="s">
        <v>1323</v>
      </c>
      <c r="C32" s="142">
        <f>C33</f>
        <v>4388538614.3800001</v>
      </c>
      <c r="D32" s="142">
        <f>D33</f>
        <v>3739579309.29</v>
      </c>
      <c r="E32" s="142">
        <f>E33</f>
        <v>3903328324.6500001</v>
      </c>
    </row>
    <row r="33" spans="1:5" s="135" customFormat="1" ht="31.5" x14ac:dyDescent="0.25">
      <c r="A33" s="141" t="s">
        <v>1322</v>
      </c>
      <c r="B33" s="140" t="s">
        <v>1321</v>
      </c>
      <c r="C33" s="139">
        <f>4169638614.38+C14+C22</f>
        <v>4388538614.3800001</v>
      </c>
      <c r="D33" s="139">
        <f>3326354834.87+D14+D22</f>
        <v>3739579309.29</v>
      </c>
      <c r="E33" s="139">
        <f>3367130481.94+E14+E22</f>
        <v>3903328324.6500001</v>
      </c>
    </row>
    <row r="34" spans="1:5" s="135" customFormat="1" ht="20.25" customHeight="1" x14ac:dyDescent="0.25">
      <c r="A34" s="138"/>
      <c r="B34" s="137" t="s">
        <v>1320</v>
      </c>
      <c r="C34" s="136">
        <f>C9</f>
        <v>164114401.34999961</v>
      </c>
      <c r="D34" s="136">
        <f>D9</f>
        <v>172624474.42000002</v>
      </c>
      <c r="E34" s="136">
        <f>E9</f>
        <v>173035452.37999994</v>
      </c>
    </row>
    <row r="35" spans="1:5" ht="15.75" x14ac:dyDescent="0.25">
      <c r="A35" s="134"/>
      <c r="B35" s="133"/>
      <c r="C35" s="132"/>
    </row>
    <row r="36" spans="1:5" ht="15.75" x14ac:dyDescent="0.25">
      <c r="A36" s="131"/>
      <c r="B36" s="130"/>
      <c r="C36" s="129"/>
    </row>
  </sheetData>
  <mergeCells count="2">
    <mergeCell ref="A6:E6"/>
    <mergeCell ref="C2:E3"/>
  </mergeCells>
  <pageMargins left="0.98425196850393704" right="0.59055118110236227" top="0.39370078740157483" bottom="0.27559055118110237"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65" zoomScaleSheetLayoutView="100" workbookViewId="0">
      <selection activeCell="F17" sqref="F17"/>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86"/>
      <c r="B1" s="185"/>
      <c r="C1" s="185"/>
      <c r="D1" s="185"/>
      <c r="G1" s="160" t="s">
        <v>1397</v>
      </c>
    </row>
    <row r="2" spans="1:10" ht="32.25" customHeight="1" x14ac:dyDescent="0.25">
      <c r="A2" s="31"/>
      <c r="B2" s="31"/>
      <c r="C2" s="184" t="s">
        <v>1396</v>
      </c>
      <c r="D2" s="77"/>
      <c r="E2" s="77"/>
      <c r="F2" s="183"/>
      <c r="G2" s="183"/>
    </row>
    <row r="3" spans="1:10" ht="15.75" x14ac:dyDescent="0.25">
      <c r="A3" s="31"/>
      <c r="B3" s="162"/>
      <c r="C3" s="162"/>
      <c r="D3" s="162"/>
      <c r="E3" s="182" t="s">
        <v>1395</v>
      </c>
      <c r="F3" s="182"/>
      <c r="G3" s="182"/>
    </row>
    <row r="4" spans="1:10" ht="15.75" x14ac:dyDescent="0.25">
      <c r="A4" s="31"/>
      <c r="B4" s="162"/>
      <c r="C4" s="162"/>
      <c r="D4" s="162"/>
      <c r="E4" s="160"/>
      <c r="F4" s="160"/>
      <c r="G4" s="160"/>
    </row>
    <row r="5" spans="1:10" ht="61.5" customHeight="1" x14ac:dyDescent="0.2">
      <c r="A5" s="161" t="s">
        <v>1394</v>
      </c>
      <c r="B5" s="161"/>
      <c r="C5" s="161"/>
      <c r="D5" s="161"/>
      <c r="E5" s="161"/>
      <c r="F5" s="161"/>
      <c r="G5" s="161"/>
    </row>
    <row r="6" spans="1:10" ht="15.75" x14ac:dyDescent="0.25">
      <c r="A6" s="31"/>
      <c r="B6" s="160"/>
      <c r="C6" s="160"/>
      <c r="D6" s="160"/>
      <c r="G6" s="181" t="s">
        <v>103</v>
      </c>
    </row>
    <row r="7" spans="1:10" ht="25.5" x14ac:dyDescent="0.2">
      <c r="A7" s="159" t="s">
        <v>1393</v>
      </c>
      <c r="B7" s="180" t="s">
        <v>1316</v>
      </c>
      <c r="C7" s="180" t="s">
        <v>1392</v>
      </c>
      <c r="D7" s="180" t="s">
        <v>1315</v>
      </c>
      <c r="E7" s="180" t="s">
        <v>1392</v>
      </c>
      <c r="F7" s="180" t="s">
        <v>1314</v>
      </c>
      <c r="G7" s="180" t="s">
        <v>1391</v>
      </c>
      <c r="J7" s="179"/>
    </row>
    <row r="8" spans="1:10" ht="27.6" customHeight="1" x14ac:dyDescent="0.2">
      <c r="A8" s="178" t="s">
        <v>1390</v>
      </c>
      <c r="B8" s="174">
        <f>B9+B12</f>
        <v>140722065.66000003</v>
      </c>
      <c r="C8" s="175"/>
      <c r="D8" s="174">
        <f>D9+D12</f>
        <v>172624474.41999996</v>
      </c>
      <c r="E8" s="175"/>
      <c r="F8" s="174">
        <f>F9+F12</f>
        <v>173035452.38</v>
      </c>
      <c r="G8" s="174"/>
      <c r="H8" s="146"/>
    </row>
    <row r="9" spans="1:10" ht="38.25" customHeight="1" x14ac:dyDescent="0.2">
      <c r="A9" s="176" t="s">
        <v>1389</v>
      </c>
      <c r="B9" s="174">
        <f>B10-B11</f>
        <v>181322065.66000003</v>
      </c>
      <c r="C9" s="175"/>
      <c r="D9" s="174">
        <f>D10-D11</f>
        <v>213224474.41999996</v>
      </c>
      <c r="E9" s="175"/>
      <c r="F9" s="174">
        <f>F10-F11</f>
        <v>213635452.38</v>
      </c>
      <c r="G9" s="174"/>
      <c r="H9" s="146"/>
    </row>
    <row r="10" spans="1:10" ht="56.25" x14ac:dyDescent="0.2">
      <c r="A10" s="173" t="s">
        <v>1388</v>
      </c>
      <c r="B10" s="170">
        <f>359622065.66</f>
        <v>359622065.66000003</v>
      </c>
      <c r="C10" s="172"/>
      <c r="D10" s="170">
        <f>D11+40600000+172624474.42</f>
        <v>413224474.41999996</v>
      </c>
      <c r="E10" s="172"/>
      <c r="F10" s="170">
        <f>F11+40600000+173035452.38</f>
        <v>536197842.71000004</v>
      </c>
      <c r="G10" s="170"/>
      <c r="H10" s="146"/>
    </row>
    <row r="11" spans="1:10" ht="65.25" customHeight="1" x14ac:dyDescent="0.2">
      <c r="A11" s="173" t="s">
        <v>1387</v>
      </c>
      <c r="B11" s="170">
        <v>178300000</v>
      </c>
      <c r="C11" s="177" t="s">
        <v>1386</v>
      </c>
      <c r="D11" s="170">
        <f>100000000+100000000</f>
        <v>200000000</v>
      </c>
      <c r="E11" s="177"/>
      <c r="F11" s="170">
        <f>88300000+90000000+144262390.33</f>
        <v>322562390.33000004</v>
      </c>
      <c r="G11" s="169"/>
      <c r="H11" s="146"/>
    </row>
    <row r="12" spans="1:10" ht="39" customHeight="1" x14ac:dyDescent="0.2">
      <c r="A12" s="176" t="s">
        <v>1357</v>
      </c>
      <c r="B12" s="174">
        <v>-40600000</v>
      </c>
      <c r="C12" s="175"/>
      <c r="D12" s="174">
        <f>D13-D16</f>
        <v>-40600000</v>
      </c>
      <c r="E12" s="175"/>
      <c r="F12" s="174">
        <f>F13-F16</f>
        <v>-40600000</v>
      </c>
      <c r="G12" s="174"/>
      <c r="H12" s="146"/>
    </row>
    <row r="13" spans="1:10" ht="78" customHeight="1" x14ac:dyDescent="0.2">
      <c r="A13" s="173" t="s">
        <v>1385</v>
      </c>
      <c r="B13" s="170">
        <f>B14+B15</f>
        <v>0</v>
      </c>
      <c r="C13" s="172"/>
      <c r="D13" s="170">
        <f>D14+D15</f>
        <v>172624474.41999999</v>
      </c>
      <c r="E13" s="172"/>
      <c r="F13" s="170">
        <f>F14+F15</f>
        <v>173035452.38</v>
      </c>
      <c r="G13" s="170"/>
      <c r="H13" s="146"/>
    </row>
    <row r="14" spans="1:10" ht="81" customHeight="1" x14ac:dyDescent="0.2">
      <c r="A14" s="171" t="s">
        <v>1384</v>
      </c>
      <c r="B14" s="170">
        <v>0</v>
      </c>
      <c r="C14" s="172"/>
      <c r="D14" s="170">
        <v>172624474.41999999</v>
      </c>
      <c r="E14" s="172"/>
      <c r="F14" s="170">
        <v>173035452.38</v>
      </c>
      <c r="G14" s="170"/>
      <c r="H14" s="146"/>
    </row>
    <row r="15" spans="1:10" ht="135" customHeight="1" x14ac:dyDescent="0.25">
      <c r="A15" s="171" t="s">
        <v>1383</v>
      </c>
      <c r="B15" s="170">
        <v>0</v>
      </c>
      <c r="C15" s="172"/>
      <c r="D15" s="170">
        <v>0</v>
      </c>
      <c r="E15" s="172"/>
      <c r="F15" s="170">
        <v>0</v>
      </c>
      <c r="G15" s="170"/>
      <c r="H15" s="150"/>
    </row>
    <row r="16" spans="1:10" ht="75" customHeight="1" x14ac:dyDescent="0.25">
      <c r="A16" s="173" t="s">
        <v>1382</v>
      </c>
      <c r="B16" s="170">
        <f>B17+B18</f>
        <v>40600000</v>
      </c>
      <c r="C16" s="172"/>
      <c r="D16" s="170">
        <f>D17+D18</f>
        <v>213224474.41999999</v>
      </c>
      <c r="E16" s="172"/>
      <c r="F16" s="170">
        <f>F17+F18</f>
        <v>213635452.38</v>
      </c>
      <c r="G16" s="170"/>
      <c r="H16" s="150"/>
    </row>
    <row r="17" spans="1:12" ht="88.5" customHeight="1" x14ac:dyDescent="0.25">
      <c r="A17" s="171" t="s">
        <v>1381</v>
      </c>
      <c r="B17" s="170">
        <v>0</v>
      </c>
      <c r="C17" s="172"/>
      <c r="D17" s="170">
        <v>172624474.41999999</v>
      </c>
      <c r="E17" s="172"/>
      <c r="F17" s="170">
        <v>173035452.38</v>
      </c>
      <c r="G17" s="170"/>
      <c r="H17" s="150"/>
    </row>
    <row r="18" spans="1:12" ht="126.75" customHeight="1" x14ac:dyDescent="0.2">
      <c r="A18" s="171" t="s">
        <v>1380</v>
      </c>
      <c r="B18" s="170">
        <v>40600000</v>
      </c>
      <c r="C18" s="169">
        <v>45463</v>
      </c>
      <c r="D18" s="170">
        <v>40600000</v>
      </c>
      <c r="E18" s="169">
        <v>45828</v>
      </c>
      <c r="F18" s="170">
        <v>40600000</v>
      </c>
      <c r="G18" s="169">
        <v>46193</v>
      </c>
      <c r="H18" s="146"/>
    </row>
    <row r="19" spans="1:12" ht="15.75" x14ac:dyDescent="0.25">
      <c r="A19" s="133"/>
      <c r="B19" s="132"/>
      <c r="C19" s="132"/>
      <c r="D19" s="132"/>
    </row>
    <row r="20" spans="1:12" ht="15.75" x14ac:dyDescent="0.2">
      <c r="A20" s="168" t="s">
        <v>1379</v>
      </c>
      <c r="B20" s="167"/>
      <c r="C20" s="167"/>
      <c r="D20" s="129"/>
    </row>
    <row r="21" spans="1:12" ht="26.45" customHeight="1" x14ac:dyDescent="0.2">
      <c r="A21" s="166" t="s">
        <v>1378</v>
      </c>
      <c r="B21" s="166"/>
      <c r="C21" s="166"/>
      <c r="D21" s="166"/>
      <c r="E21" s="165"/>
      <c r="F21" s="165"/>
      <c r="G21" s="165"/>
    </row>
    <row r="22" spans="1:12" ht="21.6" customHeight="1" x14ac:dyDescent="0.2">
      <c r="A22" s="166" t="s">
        <v>1377</v>
      </c>
      <c r="B22" s="166"/>
      <c r="C22" s="166"/>
      <c r="D22" s="166"/>
      <c r="E22" s="165"/>
      <c r="F22" s="165"/>
      <c r="G22" s="165"/>
    </row>
    <row r="23" spans="1:12" ht="25.15" customHeight="1" x14ac:dyDescent="0.2">
      <c r="A23" s="166" t="s">
        <v>1376</v>
      </c>
      <c r="B23" s="166"/>
      <c r="C23" s="166"/>
      <c r="D23" s="166"/>
      <c r="E23" s="166"/>
      <c r="F23" s="166"/>
      <c r="G23" s="166"/>
    </row>
    <row r="24" spans="1:12" x14ac:dyDescent="0.2">
      <c r="A24" s="165"/>
      <c r="B24" s="165"/>
      <c r="C24" s="165"/>
      <c r="D24" s="165"/>
      <c r="E24" s="165"/>
      <c r="F24" s="165"/>
      <c r="G24" s="165"/>
    </row>
    <row r="29" spans="1:12" x14ac:dyDescent="0.2">
      <c r="L29" s="148"/>
    </row>
    <row r="30" spans="1:12" x14ac:dyDescent="0.2">
      <c r="J30" s="148"/>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2023-10-19T13:31:30Z</cp:lastPrinted>
  <dcterms:created xsi:type="dcterms:W3CDTF">2005-09-02T05:03:18Z</dcterms:created>
  <dcterms:modified xsi:type="dcterms:W3CDTF">2024-10-04T12:19:36Z</dcterms:modified>
</cp:coreProperties>
</file>