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760" yWindow="2820" windowWidth="15195" windowHeight="9210" activeTab="0"/>
  </bookViews>
  <sheets>
    <sheet name="доходы" sheetId="1" r:id="rId1"/>
  </sheets>
  <definedNames>
    <definedName name="_xlnm.Print_Area" localSheetId="0">'доходы'!$A$1:$D$124</definedName>
  </definedNames>
  <calcPr fullCalcOnLoad="1"/>
</workbook>
</file>

<file path=xl/sharedStrings.xml><?xml version="1.0" encoding="utf-8"?>
<sst xmlns="http://schemas.openxmlformats.org/spreadsheetml/2006/main" count="231" uniqueCount="199">
  <si>
    <t xml:space="preserve">000 1 06 01020 04 0000 110 </t>
  </si>
  <si>
    <t>000 1 11 09044 04 0000 120</t>
  </si>
  <si>
    <t>000 1 00 00000 00 0000 000</t>
  </si>
  <si>
    <t>ДОХОДЫ</t>
  </si>
  <si>
    <t>НАЛОГОВЫЕ ДОХОДЫ</t>
  </si>
  <si>
    <t>000 1 01 00000 00 0000 000</t>
  </si>
  <si>
    <t>НАЛОГИ НА ПРИБЫЛЬ, ДОХОДЫ</t>
  </si>
  <si>
    <t>000 1 01 02000 01 0000 110</t>
  </si>
  <si>
    <t>Налог на доходы физических лиц</t>
  </si>
  <si>
    <t>000 1 05 00000 00 0000 000</t>
  </si>
  <si>
    <t>НАЛОГИ НА СОВОКУПНЫЙ ДОХОД</t>
  </si>
  <si>
    <t>Единый налог на вмененный доход для отдельных видов деятельности</t>
  </si>
  <si>
    <t>000 1 06 00000 00 0000 000</t>
  </si>
  <si>
    <t xml:space="preserve">НАЛОГИ НА ИМУЩЕСТВО </t>
  </si>
  <si>
    <t>000 1 08 00000 00 0000 000</t>
  </si>
  <si>
    <t>ГОСУДАРСТВЕННАЯ ПОШЛИНА</t>
  </si>
  <si>
    <t>000 1 08 03010 01 0000 110</t>
  </si>
  <si>
    <t xml:space="preserve">НЕНАЛОГОВЫЕ ДОХОДЫ </t>
  </si>
  <si>
    <t>000 1 11 00000 00 0000 000</t>
  </si>
  <si>
    <t>ДОХОДЫ ОТ ИСПОЛЬЗОВАНИЯ ИМУЩЕСТВА, НАХОДЯЩЕГОСЯ В ГОСУДАРСТВЕННОЙ И МУНИЦИПАЛЬНОЙ СОБСТВЕННОСТИ</t>
  </si>
  <si>
    <t>000 1 11 05000 00 0000 120</t>
  </si>
  <si>
    <t>000 1 13 00000 00 0000 000</t>
  </si>
  <si>
    <t xml:space="preserve">000 1 16 00000 00 0000 000 </t>
  </si>
  <si>
    <t>ШТРАФЫ, САНКЦИИ, ВОЗМЕЩЕНИЕ УЩЕРБА</t>
  </si>
  <si>
    <t>ВСЕГО ДОХОДОВ</t>
  </si>
  <si>
    <t>ПЛАТЕЖИ ПРИ ПОЛЬЗОВАНИИ ПРИРОДНЫМИ РЕСУРСАМИ</t>
  </si>
  <si>
    <t>000 1 12 00000 00 0000 000</t>
  </si>
  <si>
    <t>Плата за негативное воздействие на окружающую среду</t>
  </si>
  <si>
    <t>000 1 12 01000 01 0000 120</t>
  </si>
  <si>
    <t>000 1 16 90040 04 0000 140</t>
  </si>
  <si>
    <t>Прочие поступления от денежных взысканий (штрафов) и иных сумм в возмещение ущерба, зачисляемые в бюджеты городских округов</t>
  </si>
  <si>
    <t>000 1 16 30000 01 0000 140</t>
  </si>
  <si>
    <t>000 1 11 07014 04 0000 120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</si>
  <si>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</si>
  <si>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ДОХОДЫ ОТ ПРОДАЖИ МАТЕРИАЛЬНЫХ И НЕМАТЕРИАЛЬНЫХ АКТИВОВ</t>
  </si>
  <si>
    <t>000 1 14 00000 00 0000 000</t>
  </si>
  <si>
    <t>Наименование доходов</t>
  </si>
  <si>
    <t xml:space="preserve"> 000 1 01 02010 01 0000 110</t>
  </si>
  <si>
    <t xml:space="preserve"> 000 1 01 02040 01 0000 110</t>
  </si>
  <si>
    <t xml:space="preserve"> 000 1 01 02020 01 0000 110</t>
  </si>
  <si>
    <t>000 1 16 03010 01 0000 140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</si>
  <si>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</si>
  <si>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000 1 16 03030 01 0000 140</t>
  </si>
  <si>
    <t xml:space="preserve">000 1 16 25060 01 0000 140 </t>
  </si>
  <si>
    <t>Денежные взыскания (штрафы) за нарушение  земельного законодательства</t>
  </si>
  <si>
    <t>Налог на имущество физических лиц, взимаемый по ставкам, применяемым к объектам налогообложения, расположенным в границах городских округов</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</si>
  <si>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</si>
  <si>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Земельный налог</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</si>
  <si>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</si>
  <si>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казённых) в части реализации основных средств по указанному имуществу</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</si>
  <si>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казённых)</t>
  </si>
  <si>
    <t>000 1 05 02010 02 0000 110</t>
  </si>
  <si>
    <t xml:space="preserve">БЕЗВОЗМЕЗДНЫЕ ПОСТУПЛЕНИЯ </t>
  </si>
  <si>
    <t>000 2 00 00000 00 0000 000</t>
  </si>
  <si>
    <t>БЕЗВОЗМЕЗДНЫЕ ПОСТУПЛЕНИЯ ОТ ДРУГИХ БЮДЖЕТОВ БЮДЖЕТНОЙ СИСТЕМЫ РОССИЙСКОЙ ФЕДЕРАЦИИ</t>
  </si>
  <si>
    <t>000 2 02 00000 00 0000 000</t>
  </si>
  <si>
    <t>ДОТАЦИИ БЮДЖЕТАМ СУБЪЕКТОВ РОССИЙСКОЙ ФЕДЕРАЦИИ И МУНИЦИПАЛЬНЫХ ОБРАЗОВАНИЙ</t>
  </si>
  <si>
    <t>000 2 02 01000 00 0000 151</t>
  </si>
  <si>
    <t>000 2 02 01001 04 0000 151</t>
  </si>
  <si>
    <t>000 2 02 02000 00 0000 151</t>
  </si>
  <si>
    <t>Прочие субсидии</t>
  </si>
  <si>
    <t>000 2 02 02999 00 0000 151</t>
  </si>
  <si>
    <t>000 2 02 02999 04 0000 151</t>
  </si>
  <si>
    <t>СУБВЕНЦИИ БЮДЖЕТАМ СУБЪЕКТОВ РОССИЙСКОЙ ФЕДЕРАЦИИ И МУНИЦИПАЛЬНЫХ ОБРАЗОВАНИЙ</t>
  </si>
  <si>
    <t>000 2 02 03000 00 0000 151</t>
  </si>
  <si>
    <t>000 2 02 03003 04 0000 151</t>
  </si>
  <si>
    <t>000 2 02 03027 04 0000 151</t>
  </si>
  <si>
    <t>000 2 02 03029 04 0000 151</t>
  </si>
  <si>
    <t>Прочие субвенции</t>
  </si>
  <si>
    <t>000 2 02 03999 00 0000 151</t>
  </si>
  <si>
    <t>Прочие субвенции бюджетам городских округов:</t>
  </si>
  <si>
    <t>000 2 02 03999 04 0000 151</t>
  </si>
  <si>
    <t>ИНЫЕ МЕЖБЮДЖЕТНЫЕ ТРАНСФЕРТЫ</t>
  </si>
  <si>
    <t>000 2 02 04000 00 0000 151</t>
  </si>
  <si>
    <t xml:space="preserve">   000 2 02 04025 04 0000 151  </t>
  </si>
  <si>
    <t>000 1 11 05012 04 0000 120</t>
  </si>
  <si>
    <t>000 1 14 02043 04 0000 410</t>
  </si>
  <si>
    <t>ДОХОДЫ ОТ ОКАЗАНИЯ ПЛАТНЫХ УСЛУГ (РАБОТ) И КОМПЕНСАЦИИ ЗАТРАТ ГОСУДАРСТВА</t>
  </si>
  <si>
    <t>000 1 13 02994 04 0000 130</t>
  </si>
  <si>
    <t>Прочие доходы от компенсации затрат бюджетов городских округов</t>
  </si>
  <si>
    <t>000 1 16 30030 01 0000 140</t>
  </si>
  <si>
    <t>000 1 05 02000 02 0000 110</t>
  </si>
  <si>
    <t>Субвенция на осуществление органами местного самоуправления муниципальных образований Мурманской области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t>
  </si>
  <si>
    <t>- организация предоставления мер социальной поддержки</t>
  </si>
  <si>
    <t>- предоставление мер социальной поддержки</t>
  </si>
  <si>
    <t xml:space="preserve">Дотации бюджетам городских округов на выравнивание  бюджетной обеспеченности </t>
  </si>
  <si>
    <t>Субсидии бюджетам городских округов на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t>
  </si>
  <si>
    <t>Субсидии бюджетам городских округов на реализацию мер социальной поддержки отдельных категорий граждан, работающих в муниципальных учреждениях образования и культуры, расположенных в сельских населенных пунктах или поселках городского типа Мурманской области</t>
  </si>
  <si>
    <t>Субвенции бюджетам городских округов на содержание ребёнка в семье опекуна и приёмной семье, а также вознаграждение, причитающееся приёмному родителю (за счёт средств областного бюджета)</t>
  </si>
  <si>
    <t>Субвенции бюджетам городских округов на реализацию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t>
  </si>
  <si>
    <t>Субвенции бюджетам городских округов на реализацию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t>
  </si>
  <si>
    <t xml:space="preserve">Субвенции бюджетам городских округов на реализацию Закона Мурманской области «О региональных нормативах финансового обеспечения образовательной деятельности в Мурманской области» </t>
  </si>
  <si>
    <t>Субвенции бюджетам городских округов на реализацию Закона Мурманской области «О предоставлении льготного проезда на городском электрическом и автомобильном транспорте общего пользования обучающимся и студентам государственных областных и муниципальных образовательных учреждений Мурманской области» (проезд обучающихся и студентов)</t>
  </si>
  <si>
    <t>Субвенции бюджетам городских округов на реализацию Закона Мурманской области "О мерах социальной поддержки отдельных категорий граждан, работающих в сельских населенных пунктах или поселках городского типа" в части предоставления мер социальной поддержки по оплате жилого помещения и коммунальных услуг отдельным категориям граждан</t>
  </si>
  <si>
    <t>Субвенции бюджетам городских округов на обеспечение бесплатным питанием отдельных категорий обучающихся</t>
  </si>
  <si>
    <t>Субвенции бюджетам городских округов на реализацию Закона Мурманской области "Об административных комиссиях"</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</si>
  <si>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</si>
  <si>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</si>
  <si>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 в соответствии со статьей 227.1 Налогового кодекса Российской Федерации</t>
  </si>
  <si>
    <t>ПРОЧИЕ БЕЗВОЗМЕЗДНЫЕ ПОСТУПЛЕНИЯ</t>
  </si>
  <si>
    <t>000 2 07 00000 00 0000 180</t>
  </si>
  <si>
    <t>Прочие безвозмездные поступления в бюджеты городских округов</t>
  </si>
  <si>
    <t>Денежные взыскания (штрафы) за правонарушения  в области дорожного движения</t>
  </si>
  <si>
    <t>000 1 06 06000 00 0000 110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</si>
  <si>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</si>
  <si>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 xml:space="preserve">Межбюджетные трансферты, передаваемые бюджетам городских округов  на комплектование книжных фондов библиотек муниципальных образований </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</si>
  <si>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</si>
  <si>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Прочие денежные взыскания (штрафы) за правонарушения в области дорожного движения</t>
  </si>
  <si>
    <t>Плата за выбросы загрязняющих веществ в атмосферный воздух стационарными объектами</t>
  </si>
  <si>
    <t>000 1 12 01010 01 0000 120</t>
  </si>
  <si>
    <t>Плата за выбросы загрязняющих веществ в водные объекты</t>
  </si>
  <si>
    <t>Плата за размещение отходов производства и потребления</t>
  </si>
  <si>
    <t>000 1 12 01030 01 0000 120</t>
  </si>
  <si>
    <t>000 1 12 01040 01 0000 120</t>
  </si>
  <si>
    <t>- за счет средств федерального бюджета</t>
  </si>
  <si>
    <t>- за счет средств областного бюджета</t>
  </si>
  <si>
    <t>Субвенции бюджетам городских округов на реализацию Закона Мурманской области «О патронате" в части финансирования расходов по выплате денежного вознаграждения лицам, осуществляющим постинтернатный патронат в отношении несовершеннолетних и социальный патронат</t>
  </si>
  <si>
    <t xml:space="preserve">000 1 16 28000 01 0000 140 </t>
  </si>
  <si>
    <t>000 1 16 33040 04 0000 140</t>
  </si>
  <si>
    <t>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 для нужд городских округов</t>
  </si>
  <si>
    <t xml:space="preserve"> 000 1 01 02030 01 0000 110</t>
  </si>
  <si>
    <t xml:space="preserve">Субвенции бюджетам городских округов на проведение текущего ремонта жилых помещений, собственниками которых являются дети-сироты и дети, оставшиеся без попечения родителей, либо жилых помещений жилого фонда, право пользования которыми сохранено за детьми-сиротами и детьми, оставшимися без попечения родителей </t>
  </si>
  <si>
    <t xml:space="preserve">Налог,   взимаемый   в   связи   с   применением  упрощенной системы налогообложения  </t>
  </si>
  <si>
    <t>Налог, взимаемый  с   налогоплательщиков,  выбравших  в  качестве  объекта  налогообложения доходы</t>
  </si>
  <si>
    <t>Налог, взимаемый  с   налогоплательщиков,  выбравших  в  качестве  объекта  налогообложения доходы, уменьшенные на величину расходов</t>
  </si>
  <si>
    <t>Минимальный налог, зачисляемый в бюджеты субъектов Российской Федерации</t>
  </si>
  <si>
    <t xml:space="preserve">   000  1 05 01000 00 0000 110</t>
  </si>
  <si>
    <t xml:space="preserve">   000  1 05 01010 01 0000 110</t>
  </si>
  <si>
    <t xml:space="preserve">   000  1 05 01011 01 0000 110</t>
  </si>
  <si>
    <t xml:space="preserve">   000  1 05 01020 01 0000 110</t>
  </si>
  <si>
    <t xml:space="preserve">   000  1 05 01021 01 0000 110</t>
  </si>
  <si>
    <t xml:space="preserve">   000  1 05 01050 01 0000 110</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</si>
  <si>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</si>
  <si>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000 1 14 06012 04 0000 430</t>
  </si>
  <si>
    <t>Код бюджетной классификации Российской Федерации</t>
  </si>
  <si>
    <t>Субвенции бюджетам городских округов в рамках ведомственной целевой программы "Оказание мер социальной поддержки детям-сиротам и детям, оставшимся без попечения родителей, лицам из их числа" на 2012-2016 годы, в том числе:</t>
  </si>
  <si>
    <t>- на организацию предоставления ежемесячной жилищно-коммунальной выплаты</t>
  </si>
  <si>
    <t>- на предоставление жилищно-коммунальной выплаты</t>
  </si>
  <si>
    <t>Субвенции бюджетам городских округов на осуществление органами местного самоуправления отдельных государственных полномочий Мурманской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Мурманской области "Об административных правонарушениях"</t>
  </si>
  <si>
    <t>СУБСИДИИ БЮДЖЕТАМ БЮДЖЕТНОЙ СИСТЕМЫ РОССИЙСКОЙ ФЕДЕРАЦИИ (МЕЖБЮДЖЕТНЫЕ СУБСИДИИ)</t>
  </si>
  <si>
    <t>Субвенции бюджетам городских округов на государственную регистрацию актов гражданского состояния</t>
  </si>
  <si>
    <t>000 1 05 04010 02 0000 110</t>
  </si>
  <si>
    <t>Налог, взимаемый в связи с применением патентной системы налогообложения, зачисляемый в бюджеты городских округов</t>
  </si>
  <si>
    <t>000 2 07 04050 04 0000 180</t>
  </si>
  <si>
    <t>Доходы      бюджетов      городских    округов    от   возврата   бюджетными учреждениями остатков субсидий прошлых лет</t>
  </si>
  <si>
    <t>Доходы      бюджетов      городских    округов    от   возврата   автономными учреждениями остатков субсидий прошлых лет</t>
  </si>
  <si>
    <t>000 2 18 04010 04 0000 180</t>
  </si>
  <si>
    <t>000 2 18 04020 04 0000 180</t>
  </si>
  <si>
    <t>000 2 18 04000 04 0000 180</t>
  </si>
  <si>
    <t>ДОХОДЫ БЮДЖЕТОВ ГОРОДСКИХ ОКРУГОВ ОТ ВОЗВРАТА ОРГАНИЗАЦИЯМИ ОСТАТКОВ СУБСИДИЙ ПРОШЛЫХ ЛЕТ</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</si>
  <si>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</si>
  <si>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000 2 02 03119 04 0000 151</t>
  </si>
  <si>
    <t>Субвенции бюджетам городских округов на обеспечение предоставления жилых помещений  детям-сиротам и детям, оставшимся без попечения родителей,  лицам из их числа по договорам найма специализированных жилых помещений</t>
  </si>
  <si>
    <t>Государственная пошлина за выдачу разрешения на установку рекламной конструкции</t>
  </si>
  <si>
    <t>000 1 08 07150 01 0000 110</t>
  </si>
  <si>
    <t>000 1 14 06024 04 0000 430</t>
  </si>
  <si>
    <t>Доходы от продажи земельных участков, находящихся в собственности городских округов (за исключением земельных участков муниципальных автономных учреждений)</t>
  </si>
  <si>
    <t>Сумма на 2016 год</t>
  </si>
  <si>
    <t>Денежные взыскания (штрафы) за нарушение законодательства о налогах и сборах, предусмотренные статьями 116,  118,  статьей 119.1, статьей 119.1, пунктами 1 и 2 статьи 120, статьями 125, 126, 128, 129, 129.1, 132, 133, 134, 135, 135.1 Налогового кодекса Российской Федерации</t>
  </si>
  <si>
    <t xml:space="preserve"> 000 1 03 00000 00 0000 000</t>
  </si>
  <si>
    <t xml:space="preserve"> 000 1 03 02000 01 0000 110</t>
  </si>
  <si>
    <t>Акцизы по подакцизным товарам (продукции), производимым на территории                                                                                                Российской Федерации</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</si>
  <si>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</si>
  <si>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000 1 03 02230 01 0000 110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</si>
  <si>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</si>
  <si>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000 1 03 02240 01 0000 110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</si>
  <si>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</si>
  <si>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000 1 03 02250 01 0000 110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</si>
  <si>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</si>
  <si>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000 1 03 02260 01 0000 110</t>
  </si>
  <si>
    <t>НАЛОГИ НА ТОВАРЫ (РАБОТЫ, УСЛУГИ), РЕАЛИЗУЕМЫЕ НА ТЕРРИТОРИИ  РОССИЙСКОЙ ФЕДЕРАЦИИ</t>
  </si>
  <si>
    <t>к решению Совета депутатов города Кировска</t>
  </si>
  <si>
    <t xml:space="preserve">Субвенции бюджетам городских округов на реализацию Закона Мурманской области «О региональных нормативах финансового обеспечения образовательной деятельности муниципальных дошкольных образовательных организаций» </t>
  </si>
  <si>
    <t>000 1 11 05074 04 0000 120</t>
  </si>
  <si>
    <t>Доходы от сдачи в аренду имущества, составляющего казну городских округов (за исключением земельных участков)</t>
  </si>
  <si>
    <t xml:space="preserve">Субвенции бюджетам городских округов на реализацию  Закона Мурманской области «О комиссиях по делам несовершеннолетних и защите их прав в Мурманской области» </t>
  </si>
  <si>
    <t>Субсидии бюджетам городских округов на техническое сопровождение программного обеспечения "Система автоматизированного рабочего места муниципального образования"</t>
  </si>
  <si>
    <t>000 2 02 03007 04 0000 151</t>
  </si>
  <si>
    <t>Субвенции бюджетам городских округов на составление (изменение) списков кандидатов в присяжные заседатели федеральных судов общей юрисдикции в Российской Федерации</t>
  </si>
  <si>
    <t>Земельный налог с организаций, обладающих земельным участком, расположенным в границах городских округов</t>
  </si>
  <si>
    <t>000 1 06 06032 04 0000 110</t>
  </si>
  <si>
    <t>Земельный налог с физических лиц, обладающих земельным участком, расположенным в границах городских округов</t>
  </si>
  <si>
    <t>000 1 06 06042 04 0000 110</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</si>
  <si>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организации,реализующие образовательные программы дошкольного образования  (с учётом дополнительных расходов), в том числе:</t>
  </si>
  <si>
    <t xml:space="preserve"> - на компенсацию части платы, взимаемой с родителей (законных представителей) за присмотр и уход за детьми, посещающими образовательные организации,реализующие образовательные программы дошкольного образования (за счёт средств областного бюджета)</t>
  </si>
  <si>
    <t xml:space="preserve"> - дополнительные расходы, связанные с выплатой компенсации части  платы, взимаемой с родителей (законных представителей) за присмотр и уход за детьми, посещающими образовательные организации,реализующие образовательные программы дошкольного образования (банковские, почтовые услуги, расходы на компенсацию затрат деятельности органов местного самоуправления и учреждений, находящихся в их ведении)</t>
  </si>
  <si>
    <t>000 1 14 03040 04 0000 440</t>
  </si>
  <si>
    <t>Средства от распоряжения и реализации конфискованного и иного имущества, обращенного в доходы городских округов (в части реализации материальных запасов по указанному имуществу)</t>
  </si>
  <si>
    <t>Субвенция бюджетам муниципальных образований Мурманской области на осуществление деятельности по отлову и содержанию безнадзорных животных</t>
  </si>
  <si>
    <t>Субвенция бюджетам муниципальных образований Мурманской области на организацию осуществления деятельности по отлову и содержанию безнадзорных животных</t>
  </si>
  <si>
    <t>Прочие субсидии бюджетам городских округов:</t>
  </si>
  <si>
    <t xml:space="preserve">УФК </t>
  </si>
  <si>
    <t>Субсидии бюджетам городских округов на организацию отдыха детей Мурманской области в оздоровительных учреждениях с дневным пребыванием, организованных на базе муниципальных учреждений</t>
  </si>
  <si>
    <t>Субвенции бюджетам городских округов на осуществление полномочий по подготовке проведения статистических переписей</t>
  </si>
  <si>
    <t>000 2 02 03002 04 0000151</t>
  </si>
  <si>
    <t>Субвенция бюджетам городских округов на обеспечение выпускников муниципальных образовательных учреждений из числа детей-сирот и детей, оставшихся без попечения родителей, за исключением лиц, продолжающих обучение по очной форме в образовательных учреждениях профессионального образования, одеждой, обувью, мягким инвентарем, оборудованием и единовременным денежным пособием</t>
  </si>
  <si>
    <t xml:space="preserve">Объем поступлений доходов местного бюджета на 2016 год </t>
  </si>
  <si>
    <t>Приложение 3</t>
  </si>
  <si>
    <t>от 23.12. 2015 № 45</t>
  </si>
</sst>
</file>

<file path=xl/styles.xml><?xml version="1.0" encoding="utf-8"?>
<styleSheet xmlns="http://schemas.openxmlformats.org/spreadsheetml/2006/main">
  <numFmts count="1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00"/>
    <numFmt numFmtId="166" formatCode="&quot;Да&quot;;&quot;Да&quot;;&quot;Нет&quot;"/>
    <numFmt numFmtId="167" formatCode="&quot;Истина&quot;;&quot;Истина&quot;;&quot;Ложь&quot;"/>
    <numFmt numFmtId="168" formatCode="&quot;Вкл&quot;;&quot;Вкл&quot;;&quot;Выкл&quot;"/>
    <numFmt numFmtId="169" formatCode="[$€-2]\ ###,000_);[Red]\([$€-2]\ ###,000\)"/>
    <numFmt numFmtId="170" formatCode="#,##0.0"/>
  </numFmts>
  <fonts count="46">
    <font>
      <sz val="10"/>
      <name val="Arial Cyr"/>
      <family val="0"/>
    </font>
    <font>
      <b/>
      <sz val="14"/>
      <name val="Times New Roman"/>
      <family val="1"/>
    </font>
    <font>
      <sz val="12"/>
      <name val="Times New Roman"/>
      <family val="1"/>
    </font>
    <font>
      <sz val="8"/>
      <name val="Arial Cyr"/>
      <family val="0"/>
    </font>
    <font>
      <b/>
      <sz val="10"/>
      <name val="Arial Cyr"/>
      <family val="0"/>
    </font>
    <font>
      <u val="single"/>
      <sz val="10"/>
      <color indexed="12"/>
      <name val="Arial Cyr"/>
      <family val="0"/>
    </font>
    <font>
      <u val="single"/>
      <sz val="10"/>
      <color indexed="36"/>
      <name val="Arial Cyr"/>
      <family val="0"/>
    </font>
    <font>
      <sz val="14"/>
      <name val="Times New Roman"/>
      <family val="1"/>
    </font>
    <font>
      <b/>
      <sz val="14"/>
      <name val="Arial Cyr"/>
      <family val="0"/>
    </font>
    <font>
      <i/>
      <sz val="14"/>
      <name val="Times New Roman"/>
      <family val="1"/>
    </font>
    <font>
      <sz val="14"/>
      <name val="Times New Roman Cyr"/>
      <family val="1"/>
    </font>
    <font>
      <b/>
      <sz val="16"/>
      <name val="Times New Roman"/>
      <family val="1"/>
    </font>
    <font>
      <sz val="11"/>
      <color indexed="8"/>
      <name val="Times New Roman"/>
      <family val="2"/>
    </font>
    <font>
      <sz val="11"/>
      <color indexed="9"/>
      <name val="Times New Roman"/>
      <family val="2"/>
    </font>
    <font>
      <sz val="11"/>
      <color indexed="62"/>
      <name val="Times New Roman"/>
      <family val="2"/>
    </font>
    <font>
      <b/>
      <sz val="11"/>
      <color indexed="63"/>
      <name val="Times New Roman"/>
      <family val="2"/>
    </font>
    <font>
      <b/>
      <sz val="11"/>
      <color indexed="52"/>
      <name val="Times New Roman"/>
      <family val="2"/>
    </font>
    <font>
      <b/>
      <sz val="15"/>
      <color indexed="56"/>
      <name val="Times New Roman"/>
      <family val="2"/>
    </font>
    <font>
      <b/>
      <sz val="13"/>
      <color indexed="56"/>
      <name val="Times New Roman"/>
      <family val="2"/>
    </font>
    <font>
      <b/>
      <sz val="11"/>
      <color indexed="56"/>
      <name val="Times New Roman"/>
      <family val="2"/>
    </font>
    <font>
      <b/>
      <sz val="11"/>
      <color indexed="8"/>
      <name val="Times New Roman"/>
      <family val="2"/>
    </font>
    <font>
      <b/>
      <sz val="11"/>
      <color indexed="9"/>
      <name val="Times New Roman"/>
      <family val="2"/>
    </font>
    <font>
      <b/>
      <sz val="18"/>
      <color indexed="56"/>
      <name val="Cambria"/>
      <family val="2"/>
    </font>
    <font>
      <sz val="11"/>
      <color indexed="60"/>
      <name val="Times New Roman"/>
      <family val="2"/>
    </font>
    <font>
      <sz val="11"/>
      <color indexed="20"/>
      <name val="Times New Roman"/>
      <family val="2"/>
    </font>
    <font>
      <i/>
      <sz val="11"/>
      <color indexed="23"/>
      <name val="Times New Roman"/>
      <family val="2"/>
    </font>
    <font>
      <sz val="11"/>
      <color indexed="52"/>
      <name val="Times New Roman"/>
      <family val="2"/>
    </font>
    <font>
      <sz val="11"/>
      <color indexed="10"/>
      <name val="Times New Roman"/>
      <family val="2"/>
    </font>
    <font>
      <sz val="11"/>
      <color indexed="17"/>
      <name val="Times New Roman"/>
      <family val="2"/>
    </font>
    <font>
      <sz val="11"/>
      <color theme="1"/>
      <name val="Times New Roman"/>
      <family val="2"/>
    </font>
    <font>
      <sz val="11"/>
      <color theme="0"/>
      <name val="Times New Roman"/>
      <family val="2"/>
    </font>
    <font>
      <sz val="11"/>
      <color rgb="FF3F3F76"/>
      <name val="Times New Roman"/>
      <family val="2"/>
    </font>
    <font>
      <b/>
      <sz val="11"/>
      <color rgb="FF3F3F3F"/>
      <name val="Times New Roman"/>
      <family val="2"/>
    </font>
    <font>
      <b/>
      <sz val="11"/>
      <color rgb="FFFA7D00"/>
      <name val="Times New Roman"/>
      <family val="2"/>
    </font>
    <font>
      <b/>
      <sz val="15"/>
      <color theme="3"/>
      <name val="Times New Roman"/>
      <family val="2"/>
    </font>
    <font>
      <b/>
      <sz val="13"/>
      <color theme="3"/>
      <name val="Times New Roman"/>
      <family val="2"/>
    </font>
    <font>
      <b/>
      <sz val="11"/>
      <color theme="3"/>
      <name val="Times New Roman"/>
      <family val="2"/>
    </font>
    <font>
      <b/>
      <sz val="11"/>
      <color theme="1"/>
      <name val="Times New Roman"/>
      <family val="2"/>
    </font>
    <font>
      <b/>
      <sz val="11"/>
      <color theme="0"/>
      <name val="Times New Roman"/>
      <family val="2"/>
    </font>
    <font>
      <b/>
      <sz val="18"/>
      <color theme="3"/>
      <name val="Cambria"/>
      <family val="2"/>
    </font>
    <font>
      <sz val="11"/>
      <color rgb="FF9C6500"/>
      <name val="Times New Roman"/>
      <family val="2"/>
    </font>
    <font>
      <sz val="11"/>
      <color rgb="FF9C0006"/>
      <name val="Times New Roman"/>
      <family val="2"/>
    </font>
    <font>
      <i/>
      <sz val="11"/>
      <color rgb="FF7F7F7F"/>
      <name val="Times New Roman"/>
      <family val="2"/>
    </font>
    <font>
      <sz val="11"/>
      <color rgb="FFFA7D00"/>
      <name val="Times New Roman"/>
      <family val="2"/>
    </font>
    <font>
      <sz val="11"/>
      <color rgb="FFFF0000"/>
      <name val="Times New Roman"/>
      <family val="2"/>
    </font>
    <font>
      <sz val="11"/>
      <color rgb="FF006100"/>
      <name val="Times New Roman"/>
      <family val="2"/>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theme="5" tint="0.7999799847602844"/>
        <bgColor indexed="64"/>
      </patternFill>
    </fill>
    <fill>
      <patternFill patternType="solid">
        <fgColor theme="9" tint="0.39998000860214233"/>
        <bgColor indexed="64"/>
      </patternFill>
    </fill>
    <fill>
      <patternFill patternType="solid">
        <fgColor rgb="FFFFFF00"/>
        <bgColor indexed="64"/>
      </patternFill>
    </fill>
    <fill>
      <patternFill patternType="solid">
        <fgColor rgb="FFFF0000"/>
        <bgColor indexed="64"/>
      </patternFill>
    </fill>
    <fill>
      <patternFill patternType="solid">
        <fgColor theme="2" tint="-0.09996999800205231"/>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medium"/>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0"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1" fillId="25" borderId="1" applyNumberFormat="0" applyAlignment="0" applyProtection="0"/>
    <xf numFmtId="0" fontId="32" fillId="26" borderId="2" applyNumberFormat="0" applyAlignment="0" applyProtection="0"/>
    <xf numFmtId="0" fontId="33" fillId="26" borderId="1" applyNumberFormat="0" applyAlignment="0" applyProtection="0"/>
    <xf numFmtId="0" fontId="5"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27" borderId="7" applyNumberFormat="0" applyAlignment="0" applyProtection="0"/>
    <xf numFmtId="0" fontId="39" fillId="0" borderId="0" applyNumberFormat="0" applyFill="0" applyBorder="0" applyAlignment="0" applyProtection="0"/>
    <xf numFmtId="0" fontId="40" fillId="28" borderId="0" applyNumberFormat="0" applyBorder="0" applyAlignment="0" applyProtection="0"/>
    <xf numFmtId="0" fontId="0" fillId="0" borderId="0">
      <alignment/>
      <protection/>
    </xf>
    <xf numFmtId="0" fontId="3" fillId="0" borderId="0">
      <alignment/>
      <protection/>
    </xf>
    <xf numFmtId="0" fontId="6" fillId="0" borderId="0" applyNumberFormat="0" applyFill="0" applyBorder="0" applyAlignment="0" applyProtection="0"/>
    <xf numFmtId="0" fontId="41" fillId="29" borderId="0" applyNumberFormat="0" applyBorder="0" applyAlignment="0" applyProtection="0"/>
    <xf numFmtId="0" fontId="42"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5" fillId="31" borderId="0" applyNumberFormat="0" applyBorder="0" applyAlignment="0" applyProtection="0"/>
  </cellStyleXfs>
  <cellXfs count="87">
    <xf numFmtId="0" fontId="0" fillId="0" borderId="0" xfId="0" applyAlignment="1">
      <alignment/>
    </xf>
    <xf numFmtId="0" fontId="0" fillId="32" borderId="0" xfId="0" applyFill="1" applyAlignment="1">
      <alignment vertical="center" wrapText="1"/>
    </xf>
    <xf numFmtId="0" fontId="0" fillId="32" borderId="0" xfId="0" applyFill="1" applyAlignment="1">
      <alignment vertical="center"/>
    </xf>
    <xf numFmtId="0" fontId="2" fillId="32" borderId="0" xfId="0" applyFont="1" applyFill="1" applyAlignment="1">
      <alignment vertical="center" wrapText="1"/>
    </xf>
    <xf numFmtId="1" fontId="11" fillId="32" borderId="0" xfId="53" applyNumberFormat="1" applyFont="1" applyFill="1" applyBorder="1" applyAlignment="1">
      <alignment wrapText="1"/>
      <protection/>
    </xf>
    <xf numFmtId="1" fontId="1" fillId="32" borderId="0" xfId="53" applyNumberFormat="1" applyFont="1" applyFill="1" applyBorder="1" applyAlignment="1">
      <alignment wrapText="1"/>
      <protection/>
    </xf>
    <xf numFmtId="0" fontId="7" fillId="32" borderId="10" xfId="0" applyFont="1" applyFill="1" applyBorder="1" applyAlignment="1">
      <alignment horizontal="center" vertical="center" wrapText="1"/>
    </xf>
    <xf numFmtId="0" fontId="2" fillId="32" borderId="10" xfId="0" applyFont="1" applyFill="1" applyBorder="1" applyAlignment="1">
      <alignment horizontal="center" vertical="center" wrapText="1"/>
    </xf>
    <xf numFmtId="0" fontId="4" fillId="32" borderId="0" xfId="0" applyFont="1" applyFill="1" applyAlignment="1">
      <alignment vertical="center"/>
    </xf>
    <xf numFmtId="0" fontId="1" fillId="32" borderId="10" xfId="0" applyFont="1" applyFill="1" applyBorder="1" applyAlignment="1">
      <alignment horizontal="center" vertical="center" wrapText="1"/>
    </xf>
    <xf numFmtId="0" fontId="1" fillId="32" borderId="10" xfId="0" applyFont="1" applyFill="1" applyBorder="1" applyAlignment="1" quotePrefix="1">
      <alignment horizontal="center" vertical="center" wrapText="1"/>
    </xf>
    <xf numFmtId="0" fontId="7" fillId="32" borderId="10" xfId="0" applyFont="1" applyFill="1" applyBorder="1" applyAlignment="1" quotePrefix="1">
      <alignment horizontal="center" vertical="center" wrapText="1"/>
    </xf>
    <xf numFmtId="170" fontId="2" fillId="32" borderId="0" xfId="0" applyNumberFormat="1" applyFont="1" applyFill="1" applyAlignment="1">
      <alignment vertical="center" wrapText="1"/>
    </xf>
    <xf numFmtId="0" fontId="7" fillId="0" borderId="10" xfId="0" applyFont="1" applyFill="1" applyBorder="1" applyAlignment="1">
      <alignment horizontal="justify" vertical="center" wrapText="1"/>
    </xf>
    <xf numFmtId="0" fontId="7" fillId="0" borderId="10" xfId="0" applyFont="1" applyFill="1" applyBorder="1" applyAlignment="1" quotePrefix="1">
      <alignment horizontal="center" vertical="center" wrapText="1"/>
    </xf>
    <xf numFmtId="0" fontId="7" fillId="0" borderId="10" xfId="0" applyFont="1" applyFill="1" applyBorder="1" applyAlignment="1">
      <alignment horizontal="center" vertical="center" wrapText="1"/>
    </xf>
    <xf numFmtId="49" fontId="7" fillId="0" borderId="10" xfId="0" applyNumberFormat="1" applyFont="1" applyFill="1" applyBorder="1" applyAlignment="1">
      <alignment horizontal="center" vertical="center"/>
    </xf>
    <xf numFmtId="0" fontId="7" fillId="0" borderId="10" xfId="0" applyFont="1" applyFill="1" applyBorder="1" applyAlignment="1">
      <alignment horizontal="center" vertical="center" wrapText="1"/>
    </xf>
    <xf numFmtId="2" fontId="7" fillId="0" borderId="10" xfId="0" applyNumberFormat="1" applyFont="1" applyFill="1" applyBorder="1" applyAlignment="1">
      <alignment horizontal="justify" vertical="center" wrapText="1"/>
    </xf>
    <xf numFmtId="0" fontId="7" fillId="0" borderId="10" xfId="0" applyFont="1" applyFill="1" applyBorder="1" applyAlignment="1">
      <alignment vertical="center" wrapText="1"/>
    </xf>
    <xf numFmtId="0" fontId="7" fillId="0" borderId="10" xfId="0" applyFont="1" applyFill="1" applyBorder="1" applyAlignment="1">
      <alignment horizontal="justify" vertical="center" wrapText="1"/>
    </xf>
    <xf numFmtId="0" fontId="7" fillId="0" borderId="10" xfId="0" applyFont="1" applyFill="1" applyBorder="1" applyAlignment="1" quotePrefix="1">
      <alignment horizontal="center" vertical="center" wrapText="1"/>
    </xf>
    <xf numFmtId="0" fontId="1" fillId="0" borderId="10" xfId="0" applyFont="1" applyFill="1" applyBorder="1" applyAlignment="1" quotePrefix="1">
      <alignment horizontal="center" vertical="center" wrapText="1"/>
    </xf>
    <xf numFmtId="0" fontId="1" fillId="0" borderId="10" xfId="0" applyFont="1" applyFill="1" applyBorder="1" applyAlignment="1">
      <alignment horizontal="justify" vertical="center" wrapText="1"/>
    </xf>
    <xf numFmtId="0" fontId="7" fillId="0" borderId="10" xfId="0" applyFont="1" applyFill="1" applyBorder="1" applyAlignment="1">
      <alignment horizontal="justify" vertical="top" wrapText="1"/>
    </xf>
    <xf numFmtId="0" fontId="1" fillId="0" borderId="10" xfId="0" applyFont="1" applyFill="1" applyBorder="1" applyAlignment="1">
      <alignment horizontal="center" vertical="center" wrapText="1"/>
    </xf>
    <xf numFmtId="0" fontId="1" fillId="0" borderId="10" xfId="54" applyFont="1" applyFill="1" applyBorder="1" applyAlignment="1">
      <alignment horizontal="justify" vertical="center" wrapText="1"/>
      <protection/>
    </xf>
    <xf numFmtId="49" fontId="7" fillId="0" borderId="10" xfId="54" applyNumberFormat="1" applyFont="1" applyFill="1" applyBorder="1" applyAlignment="1" quotePrefix="1">
      <alignment horizontal="center" vertical="center" wrapText="1"/>
      <protection/>
    </xf>
    <xf numFmtId="0" fontId="10" fillId="0" borderId="10" xfId="0" applyFont="1" applyFill="1" applyBorder="1" applyAlignment="1">
      <alignment horizontal="justify" vertical="center" wrapText="1"/>
    </xf>
    <xf numFmtId="4" fontId="1" fillId="32" borderId="10" xfId="0" applyNumberFormat="1" applyFont="1" applyFill="1" applyBorder="1" applyAlignment="1">
      <alignment horizontal="right" vertical="center" wrapText="1"/>
    </xf>
    <xf numFmtId="4" fontId="7" fillId="0" borderId="10" xfId="0" applyNumberFormat="1" applyFont="1" applyFill="1" applyBorder="1" applyAlignment="1">
      <alignment horizontal="right" vertical="center" wrapText="1"/>
    </xf>
    <xf numFmtId="4" fontId="7" fillId="0" borderId="10" xfId="0" applyNumberFormat="1" applyFont="1" applyFill="1" applyBorder="1" applyAlignment="1">
      <alignment vertical="center"/>
    </xf>
    <xf numFmtId="4" fontId="9" fillId="0" borderId="10" xfId="0" applyNumberFormat="1" applyFont="1" applyFill="1" applyBorder="1" applyAlignment="1">
      <alignment horizontal="right" vertical="center" wrapText="1"/>
    </xf>
    <xf numFmtId="4" fontId="7" fillId="0" borderId="10" xfId="0" applyNumberFormat="1" applyFont="1" applyFill="1" applyBorder="1" applyAlignment="1">
      <alignment vertical="center" wrapText="1"/>
    </xf>
    <xf numFmtId="4" fontId="1" fillId="0" borderId="10" xfId="0" applyNumberFormat="1" applyFont="1" applyFill="1" applyBorder="1" applyAlignment="1">
      <alignment vertical="center"/>
    </xf>
    <xf numFmtId="4" fontId="1" fillId="0" borderId="10" xfId="0" applyNumberFormat="1" applyFont="1" applyFill="1" applyBorder="1" applyAlignment="1">
      <alignment horizontal="right" vertical="center"/>
    </xf>
    <xf numFmtId="4" fontId="7" fillId="0" borderId="10" xfId="0" applyNumberFormat="1" applyFont="1" applyFill="1" applyBorder="1" applyAlignment="1">
      <alignment horizontal="right" vertical="center"/>
    </xf>
    <xf numFmtId="4" fontId="1" fillId="0" borderId="10" xfId="0" applyNumberFormat="1" applyFont="1" applyFill="1" applyBorder="1" applyAlignment="1" quotePrefix="1">
      <alignment vertical="center" wrapText="1"/>
    </xf>
    <xf numFmtId="4" fontId="7" fillId="0" borderId="10" xfId="0" applyNumberFormat="1" applyFont="1" applyFill="1" applyBorder="1" applyAlignment="1" quotePrefix="1">
      <alignment horizontal="right" vertical="center" wrapText="1"/>
    </xf>
    <xf numFmtId="4" fontId="1" fillId="0" borderId="10" xfId="0" applyNumberFormat="1" applyFont="1" applyFill="1" applyBorder="1" applyAlignment="1">
      <alignment horizontal="right" vertical="center" wrapText="1"/>
    </xf>
    <xf numFmtId="4" fontId="1" fillId="0" borderId="10" xfId="0" applyNumberFormat="1" applyFont="1" applyFill="1" applyBorder="1" applyAlignment="1">
      <alignment vertical="center" wrapText="1"/>
    </xf>
    <xf numFmtId="4" fontId="7" fillId="0" borderId="10" xfId="0" applyNumberFormat="1" applyFont="1" applyFill="1" applyBorder="1" applyAlignment="1">
      <alignment vertical="center" wrapText="1"/>
    </xf>
    <xf numFmtId="4" fontId="7" fillId="0" borderId="10" xfId="0" applyNumberFormat="1" applyFont="1" applyFill="1" applyBorder="1" applyAlignment="1">
      <alignment horizontal="right" vertical="center" wrapText="1"/>
    </xf>
    <xf numFmtId="4" fontId="1" fillId="0" borderId="10" xfId="0" applyNumberFormat="1" applyFont="1" applyFill="1" applyBorder="1" applyAlignment="1">
      <alignment vertical="center" wrapText="1"/>
    </xf>
    <xf numFmtId="4" fontId="1" fillId="0" borderId="10" xfId="0" applyNumberFormat="1" applyFont="1" applyFill="1" applyBorder="1" applyAlignment="1">
      <alignment horizontal="right" vertical="center" wrapText="1"/>
    </xf>
    <xf numFmtId="0" fontId="9" fillId="0" borderId="10" xfId="0" applyNumberFormat="1" applyFont="1" applyFill="1" applyBorder="1" applyAlignment="1">
      <alignment horizontal="justify" vertical="top" wrapText="1"/>
    </xf>
    <xf numFmtId="0" fontId="9" fillId="0" borderId="10" xfId="0" applyFont="1" applyFill="1" applyBorder="1" applyAlignment="1">
      <alignment horizontal="justify" vertical="top" wrapText="1"/>
    </xf>
    <xf numFmtId="0" fontId="0" fillId="33" borderId="0" xfId="0" applyFill="1" applyAlignment="1">
      <alignment vertical="center"/>
    </xf>
    <xf numFmtId="0" fontId="0" fillId="34" borderId="0" xfId="0" applyFill="1" applyAlignment="1">
      <alignment vertical="center"/>
    </xf>
    <xf numFmtId="0" fontId="0" fillId="35" borderId="0" xfId="0" applyFill="1" applyAlignment="1">
      <alignment vertical="center"/>
    </xf>
    <xf numFmtId="0" fontId="1" fillId="0" borderId="10" xfId="0" applyFont="1" applyFill="1" applyBorder="1" applyAlignment="1">
      <alignment horizontal="center" vertical="center" wrapText="1"/>
    </xf>
    <xf numFmtId="170" fontId="1" fillId="0" borderId="10" xfId="0" applyNumberFormat="1" applyFont="1" applyFill="1" applyBorder="1" applyAlignment="1">
      <alignment vertical="center"/>
    </xf>
    <xf numFmtId="0" fontId="0" fillId="0" borderId="0" xfId="0" applyFont="1" applyFill="1" applyAlignment="1">
      <alignment vertical="center" wrapText="1"/>
    </xf>
    <xf numFmtId="0" fontId="0" fillId="0" borderId="0" xfId="0" applyFont="1" applyFill="1" applyAlignment="1">
      <alignment vertical="center"/>
    </xf>
    <xf numFmtId="0" fontId="4" fillId="0" borderId="0" xfId="0" applyFont="1" applyFill="1" applyAlignment="1">
      <alignment vertical="center"/>
    </xf>
    <xf numFmtId="0" fontId="1" fillId="0" borderId="10" xfId="0" applyFont="1" applyFill="1" applyBorder="1" applyAlignment="1">
      <alignment horizontal="justify" vertical="center" wrapText="1"/>
    </xf>
    <xf numFmtId="0" fontId="8" fillId="0" borderId="10" xfId="0" applyFont="1" applyFill="1" applyBorder="1" applyAlignment="1">
      <alignment horizontal="center" vertical="center" wrapText="1"/>
    </xf>
    <xf numFmtId="0" fontId="0" fillId="0" borderId="0" xfId="53" applyFont="1" applyFill="1">
      <alignment/>
      <protection/>
    </xf>
    <xf numFmtId="0" fontId="0" fillId="36" borderId="0" xfId="0" applyFill="1" applyAlignment="1">
      <alignment vertical="center"/>
    </xf>
    <xf numFmtId="0" fontId="0" fillId="35" borderId="0" xfId="0" applyFont="1" applyFill="1" applyAlignment="1">
      <alignment vertical="center"/>
    </xf>
    <xf numFmtId="170" fontId="0" fillId="35" borderId="0" xfId="0" applyNumberFormat="1" applyFill="1" applyAlignment="1">
      <alignment vertical="center"/>
    </xf>
    <xf numFmtId="0" fontId="0" fillId="37" borderId="0" xfId="0" applyFill="1" applyAlignment="1">
      <alignment vertical="center"/>
    </xf>
    <xf numFmtId="0" fontId="4" fillId="37" borderId="0" xfId="0" applyFont="1" applyFill="1" applyAlignment="1">
      <alignment vertical="center"/>
    </xf>
    <xf numFmtId="0" fontId="4" fillId="35" borderId="0" xfId="0" applyFont="1" applyFill="1" applyAlignment="1">
      <alignment vertical="center"/>
    </xf>
    <xf numFmtId="0" fontId="7" fillId="0" borderId="10" xfId="0" applyFont="1" applyFill="1" applyBorder="1" applyAlignment="1">
      <alignment horizontal="justify" wrapText="1"/>
    </xf>
    <xf numFmtId="49" fontId="7" fillId="0" borderId="10" xfId="0" applyNumberFormat="1" applyFont="1" applyFill="1" applyBorder="1" applyAlignment="1">
      <alignment horizontal="center" vertical="center"/>
    </xf>
    <xf numFmtId="4" fontId="1" fillId="0" borderId="10" xfId="0" applyNumberFormat="1" applyFont="1" applyFill="1" applyBorder="1" applyAlignment="1">
      <alignment vertical="center"/>
    </xf>
    <xf numFmtId="49" fontId="7" fillId="0" borderId="10" xfId="0" applyNumberFormat="1" applyFont="1" applyFill="1" applyBorder="1" applyAlignment="1">
      <alignment horizontal="justify" vertical="center" wrapText="1"/>
    </xf>
    <xf numFmtId="2" fontId="7" fillId="0" borderId="10" xfId="0" applyNumberFormat="1" applyFont="1" applyFill="1" applyBorder="1" applyAlignment="1">
      <alignment vertical="center" wrapText="1"/>
    </xf>
    <xf numFmtId="2" fontId="9" fillId="0" borderId="10" xfId="0" applyNumberFormat="1" applyFont="1" applyFill="1" applyBorder="1" applyAlignment="1">
      <alignment vertical="center" wrapText="1"/>
    </xf>
    <xf numFmtId="49" fontId="9" fillId="0" borderId="10" xfId="0" applyNumberFormat="1" applyFont="1" applyFill="1" applyBorder="1" applyAlignment="1">
      <alignment horizontal="center" vertical="center"/>
    </xf>
    <xf numFmtId="0" fontId="9" fillId="0" borderId="10" xfId="0" applyFont="1" applyFill="1" applyBorder="1" applyAlignment="1">
      <alignment horizontal="justify" vertical="center" wrapText="1"/>
    </xf>
    <xf numFmtId="0" fontId="9" fillId="0" borderId="10" xfId="0" applyFont="1" applyFill="1" applyBorder="1" applyAlignment="1" quotePrefix="1">
      <alignment horizontal="center" vertical="center" wrapText="1"/>
    </xf>
    <xf numFmtId="2" fontId="7" fillId="0" borderId="11" xfId="0" applyNumberFormat="1" applyFont="1" applyFill="1" applyBorder="1" applyAlignment="1">
      <alignment horizontal="justify" vertical="center" wrapText="1"/>
    </xf>
    <xf numFmtId="170" fontId="7" fillId="0" borderId="10" xfId="0" applyNumberFormat="1" applyFont="1" applyFill="1" applyBorder="1" applyAlignment="1">
      <alignment vertical="center" wrapText="1"/>
    </xf>
    <xf numFmtId="0" fontId="9" fillId="0" borderId="10" xfId="0" applyFont="1" applyFill="1" applyBorder="1" applyAlignment="1">
      <alignment horizontal="center" vertical="center" wrapText="1"/>
    </xf>
    <xf numFmtId="0" fontId="9" fillId="0" borderId="10" xfId="0" applyFont="1" applyFill="1" applyBorder="1" applyAlignment="1" quotePrefix="1">
      <alignment horizontal="justify" vertical="center" wrapText="1"/>
    </xf>
    <xf numFmtId="4" fontId="7" fillId="0" borderId="10" xfId="0" applyNumberFormat="1" applyFont="1" applyFill="1" applyBorder="1" applyAlignment="1" quotePrefix="1">
      <alignment vertical="center" wrapText="1"/>
    </xf>
    <xf numFmtId="0" fontId="2" fillId="0" borderId="0" xfId="0" applyFont="1" applyFill="1" applyBorder="1" applyAlignment="1">
      <alignment horizontal="right" vertical="center" wrapText="1"/>
    </xf>
    <xf numFmtId="0" fontId="0" fillId="0" borderId="0" xfId="0" applyFill="1" applyAlignment="1">
      <alignment vertical="center"/>
    </xf>
    <xf numFmtId="4" fontId="0" fillId="0" borderId="0" xfId="0" applyNumberFormat="1" applyFont="1" applyFill="1" applyAlignment="1">
      <alignment vertical="center"/>
    </xf>
    <xf numFmtId="4" fontId="0" fillId="0" borderId="0" xfId="0" applyNumberFormat="1" applyFont="1" applyFill="1" applyAlignment="1">
      <alignment horizontal="right" vertical="center"/>
    </xf>
    <xf numFmtId="0" fontId="2" fillId="0" borderId="0" xfId="0" applyFont="1" applyFill="1" applyBorder="1" applyAlignment="1">
      <alignment horizontal="right" vertical="top" wrapText="1"/>
    </xf>
    <xf numFmtId="0" fontId="0" fillId="35" borderId="0" xfId="0" applyFill="1" applyAlignment="1">
      <alignment horizontal="left" vertical="center" wrapText="1"/>
    </xf>
    <xf numFmtId="1" fontId="11" fillId="32" borderId="0" xfId="53" applyNumberFormat="1" applyFont="1" applyFill="1" applyBorder="1" applyAlignment="1">
      <alignment horizontal="center" wrapText="1"/>
      <protection/>
    </xf>
    <xf numFmtId="0" fontId="2" fillId="0" borderId="0" xfId="0" applyFont="1" applyFill="1" applyBorder="1" applyAlignment="1">
      <alignment horizontal="right" vertical="center" wrapText="1"/>
    </xf>
    <xf numFmtId="0" fontId="2" fillId="0" borderId="0" xfId="0" applyFont="1" applyFill="1" applyAlignment="1">
      <alignment horizontal="right" vertic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Кассовый план поступлений 2010" xfId="53"/>
    <cellStyle name="Обычный_Лист1"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Q124"/>
  <sheetViews>
    <sheetView tabSelected="1" view="pageBreakPreview" zoomScale="75" zoomScaleNormal="75" zoomScaleSheetLayoutView="75" zoomScalePageLayoutView="0" workbookViewId="0" topLeftCell="A1">
      <selection activeCell="I11" sqref="I11"/>
    </sheetView>
  </sheetViews>
  <sheetFormatPr defaultColWidth="9.00390625" defaultRowHeight="12.75"/>
  <cols>
    <col min="1" max="1" width="94.00390625" style="1" customWidth="1"/>
    <col min="2" max="2" width="39.625" style="1" customWidth="1"/>
    <col min="3" max="3" width="22.125" style="3" customWidth="1"/>
    <col min="4" max="4" width="48.25390625" style="2" hidden="1" customWidth="1"/>
    <col min="5" max="5" width="11.625" style="2" bestFit="1" customWidth="1"/>
    <col min="6" max="16384" width="9.125" style="2" customWidth="1"/>
  </cols>
  <sheetData>
    <row r="1" spans="1:3" ht="15.75" customHeight="1">
      <c r="A1" s="82" t="s">
        <v>197</v>
      </c>
      <c r="B1" s="82"/>
      <c r="C1" s="82"/>
    </row>
    <row r="2" spans="1:3" ht="15.75" customHeight="1">
      <c r="A2" s="82" t="s">
        <v>171</v>
      </c>
      <c r="B2" s="82"/>
      <c r="C2" s="82"/>
    </row>
    <row r="3" spans="1:3" ht="15.75" customHeight="1">
      <c r="A3" s="86" t="s">
        <v>198</v>
      </c>
      <c r="B3" s="86"/>
      <c r="C3" s="86"/>
    </row>
    <row r="4" spans="1:3" ht="15.75" customHeight="1">
      <c r="A4" s="85"/>
      <c r="B4" s="85"/>
      <c r="C4" s="78"/>
    </row>
    <row r="5" ht="15.75" customHeight="1"/>
    <row r="6" spans="1:4" ht="27" customHeight="1">
      <c r="A6" s="84" t="s">
        <v>196</v>
      </c>
      <c r="B6" s="84"/>
      <c r="C6" s="84"/>
      <c r="D6" s="4"/>
    </row>
    <row r="7" spans="1:3" ht="20.25" customHeight="1">
      <c r="A7" s="84"/>
      <c r="B7" s="84"/>
      <c r="C7" s="84"/>
    </row>
    <row r="8" spans="1:2" ht="16.5" customHeight="1">
      <c r="A8" s="5"/>
      <c r="B8" s="5"/>
    </row>
    <row r="9" spans="1:3" ht="37.5">
      <c r="A9" s="6" t="s">
        <v>36</v>
      </c>
      <c r="B9" s="6" t="s">
        <v>134</v>
      </c>
      <c r="C9" s="6" t="s">
        <v>157</v>
      </c>
    </row>
    <row r="10" spans="1:3" s="8" customFormat="1" ht="15.75">
      <c r="A10" s="7">
        <v>1</v>
      </c>
      <c r="B10" s="7">
        <v>2</v>
      </c>
      <c r="C10" s="7">
        <v>3</v>
      </c>
    </row>
    <row r="11" spans="1:3" ht="18.75">
      <c r="A11" s="9" t="s">
        <v>3</v>
      </c>
      <c r="B11" s="10" t="s">
        <v>2</v>
      </c>
      <c r="C11" s="29">
        <f>C12+C43</f>
        <v>805625987</v>
      </c>
    </row>
    <row r="12" spans="1:3" ht="18.75">
      <c r="A12" s="9" t="s">
        <v>4</v>
      </c>
      <c r="B12" s="9"/>
      <c r="C12" s="29">
        <f>C13+C19+C25+C35+C40</f>
        <v>541232117</v>
      </c>
    </row>
    <row r="13" spans="1:3" ht="25.5" customHeight="1">
      <c r="A13" s="6" t="s">
        <v>6</v>
      </c>
      <c r="B13" s="11" t="s">
        <v>5</v>
      </c>
      <c r="C13" s="29">
        <f>C14</f>
        <v>430640000</v>
      </c>
    </row>
    <row r="14" spans="1:6" s="49" customFormat="1" ht="24" customHeight="1">
      <c r="A14" s="19" t="s">
        <v>8</v>
      </c>
      <c r="B14" s="14" t="s">
        <v>7</v>
      </c>
      <c r="C14" s="41">
        <f>C15+C16+C17+C18</f>
        <v>430640000</v>
      </c>
      <c r="D14" s="79"/>
      <c r="F14" s="60"/>
    </row>
    <row r="15" spans="1:4" s="49" customFormat="1" ht="75" customHeight="1">
      <c r="A15" s="64" t="s">
        <v>96</v>
      </c>
      <c r="B15" s="16" t="s">
        <v>37</v>
      </c>
      <c r="C15" s="30">
        <v>426100000</v>
      </c>
      <c r="D15" s="53"/>
    </row>
    <row r="16" spans="1:4" s="49" customFormat="1" ht="114" customHeight="1">
      <c r="A16" s="64" t="s">
        <v>106</v>
      </c>
      <c r="B16" s="16" t="s">
        <v>39</v>
      </c>
      <c r="C16" s="30">
        <v>3500000</v>
      </c>
      <c r="D16" s="53"/>
    </row>
    <row r="17" spans="1:4" s="49" customFormat="1" ht="52.5" customHeight="1">
      <c r="A17" s="13" t="s">
        <v>97</v>
      </c>
      <c r="B17" s="16" t="s">
        <v>120</v>
      </c>
      <c r="C17" s="30">
        <v>1000000</v>
      </c>
      <c r="D17" s="53"/>
    </row>
    <row r="18" spans="1:4" s="49" customFormat="1" ht="99" customHeight="1">
      <c r="A18" s="13" t="s">
        <v>98</v>
      </c>
      <c r="B18" s="16" t="s">
        <v>38</v>
      </c>
      <c r="C18" s="30">
        <v>40000</v>
      </c>
      <c r="D18" s="53"/>
    </row>
    <row r="19" spans="1:4" s="49" customFormat="1" ht="43.5" customHeight="1">
      <c r="A19" s="17" t="s">
        <v>170</v>
      </c>
      <c r="B19" s="65" t="s">
        <v>159</v>
      </c>
      <c r="C19" s="66">
        <f>C20</f>
        <v>7277117</v>
      </c>
      <c r="D19" s="53"/>
    </row>
    <row r="20" spans="1:4" s="49" customFormat="1" ht="43.5" customHeight="1">
      <c r="A20" s="20" t="s">
        <v>161</v>
      </c>
      <c r="B20" s="65" t="s">
        <v>160</v>
      </c>
      <c r="C20" s="31">
        <f>SUM(C21:C24)</f>
        <v>7277117</v>
      </c>
      <c r="D20" s="53"/>
    </row>
    <row r="21" spans="1:4" s="49" customFormat="1" ht="76.5" customHeight="1">
      <c r="A21" s="20" t="s">
        <v>162</v>
      </c>
      <c r="B21" s="65" t="s">
        <v>163</v>
      </c>
      <c r="C21" s="30">
        <v>2425169</v>
      </c>
      <c r="D21" s="53"/>
    </row>
    <row r="22" spans="1:4" s="49" customFormat="1" ht="83.25" customHeight="1">
      <c r="A22" s="20" t="s">
        <v>164</v>
      </c>
      <c r="B22" s="65" t="s">
        <v>165</v>
      </c>
      <c r="C22" s="30">
        <v>47258</v>
      </c>
      <c r="D22" s="53"/>
    </row>
    <row r="23" spans="1:4" s="49" customFormat="1" ht="82.5" customHeight="1">
      <c r="A23" s="20" t="s">
        <v>166</v>
      </c>
      <c r="B23" s="65" t="s">
        <v>167</v>
      </c>
      <c r="C23" s="30">
        <v>4804690</v>
      </c>
      <c r="D23" s="53"/>
    </row>
    <row r="24" spans="1:5" s="58" customFormat="1" ht="75.75" customHeight="1" hidden="1">
      <c r="A24" s="20" t="s">
        <v>168</v>
      </c>
      <c r="B24" s="65" t="s">
        <v>169</v>
      </c>
      <c r="C24" s="30">
        <v>0</v>
      </c>
      <c r="D24" s="53"/>
      <c r="E24" s="58" t="s">
        <v>191</v>
      </c>
    </row>
    <row r="25" spans="1:4" ht="18.75">
      <c r="A25" s="17" t="s">
        <v>10</v>
      </c>
      <c r="B25" s="21" t="s">
        <v>9</v>
      </c>
      <c r="C25" s="43">
        <f>C26+C32+C34</f>
        <v>38300000</v>
      </c>
      <c r="D25" s="53"/>
    </row>
    <row r="26" spans="1:4" s="49" customFormat="1" ht="39.75" customHeight="1">
      <c r="A26" s="67" t="s">
        <v>122</v>
      </c>
      <c r="B26" s="16" t="s">
        <v>126</v>
      </c>
      <c r="C26" s="33">
        <f>C27+C29+C31</f>
        <v>21200000</v>
      </c>
      <c r="D26" s="53"/>
    </row>
    <row r="27" spans="1:4" s="49" customFormat="1" ht="39" customHeight="1">
      <c r="A27" s="68" t="s">
        <v>123</v>
      </c>
      <c r="B27" s="16" t="s">
        <v>127</v>
      </c>
      <c r="C27" s="33">
        <f>C28</f>
        <v>11000000</v>
      </c>
      <c r="D27" s="53"/>
    </row>
    <row r="28" spans="1:4" s="49" customFormat="1" ht="42.75" customHeight="1">
      <c r="A28" s="69" t="s">
        <v>123</v>
      </c>
      <c r="B28" s="70" t="s">
        <v>128</v>
      </c>
      <c r="C28" s="32">
        <v>11000000</v>
      </c>
      <c r="D28" s="53"/>
    </row>
    <row r="29" spans="1:4" s="49" customFormat="1" ht="37.5">
      <c r="A29" s="68" t="s">
        <v>124</v>
      </c>
      <c r="B29" s="16" t="s">
        <v>129</v>
      </c>
      <c r="C29" s="33">
        <f>C30</f>
        <v>8800000</v>
      </c>
      <c r="D29" s="53"/>
    </row>
    <row r="30" spans="1:4" s="49" customFormat="1" ht="42.75" customHeight="1">
      <c r="A30" s="69" t="s">
        <v>124</v>
      </c>
      <c r="B30" s="70" t="s">
        <v>130</v>
      </c>
      <c r="C30" s="32">
        <v>8800000</v>
      </c>
      <c r="D30" s="53"/>
    </row>
    <row r="31" spans="1:4" s="49" customFormat="1" ht="33.75" customHeight="1">
      <c r="A31" s="18" t="s">
        <v>125</v>
      </c>
      <c r="B31" s="16" t="s">
        <v>131</v>
      </c>
      <c r="C31" s="30">
        <v>1400000</v>
      </c>
      <c r="D31" s="53"/>
    </row>
    <row r="32" spans="1:4" s="49" customFormat="1" ht="18.75">
      <c r="A32" s="13" t="s">
        <v>11</v>
      </c>
      <c r="B32" s="14" t="s">
        <v>81</v>
      </c>
      <c r="C32" s="33">
        <f>C33</f>
        <v>16000000</v>
      </c>
      <c r="D32" s="53"/>
    </row>
    <row r="33" spans="1:4" s="49" customFormat="1" ht="34.5" customHeight="1">
      <c r="A33" s="71" t="s">
        <v>11</v>
      </c>
      <c r="B33" s="72" t="s">
        <v>51</v>
      </c>
      <c r="C33" s="32">
        <v>16000000</v>
      </c>
      <c r="D33" s="53"/>
    </row>
    <row r="34" spans="1:4" s="49" customFormat="1" ht="46.5" customHeight="1">
      <c r="A34" s="13" t="s">
        <v>142</v>
      </c>
      <c r="B34" s="14" t="s">
        <v>141</v>
      </c>
      <c r="C34" s="30">
        <v>1100000</v>
      </c>
      <c r="D34" s="53"/>
    </row>
    <row r="35" spans="1:4" ht="18.75" customHeight="1">
      <c r="A35" s="17" t="s">
        <v>13</v>
      </c>
      <c r="B35" s="21" t="s">
        <v>12</v>
      </c>
      <c r="C35" s="43">
        <f>C36+C37</f>
        <v>61000000</v>
      </c>
      <c r="D35" s="53"/>
    </row>
    <row r="36" spans="1:4" s="49" customFormat="1" ht="48.75" customHeight="1">
      <c r="A36" s="13" t="s">
        <v>45</v>
      </c>
      <c r="B36" s="14" t="s">
        <v>0</v>
      </c>
      <c r="C36" s="30">
        <v>8000000</v>
      </c>
      <c r="D36" s="53"/>
    </row>
    <row r="37" spans="1:4" s="49" customFormat="1" ht="18.75">
      <c r="A37" s="19" t="s">
        <v>47</v>
      </c>
      <c r="B37" s="15" t="s">
        <v>103</v>
      </c>
      <c r="C37" s="33">
        <f>C38+C39</f>
        <v>53000000</v>
      </c>
      <c r="D37" s="53"/>
    </row>
    <row r="38" spans="1:4" s="49" customFormat="1" ht="48" customHeight="1">
      <c r="A38" s="73" t="s">
        <v>179</v>
      </c>
      <c r="B38" s="65" t="s">
        <v>180</v>
      </c>
      <c r="C38" s="30">
        <v>51000000</v>
      </c>
      <c r="D38" s="53"/>
    </row>
    <row r="39" spans="1:4" s="49" customFormat="1" ht="44.25" customHeight="1">
      <c r="A39" s="73" t="s">
        <v>181</v>
      </c>
      <c r="B39" s="65" t="s">
        <v>182</v>
      </c>
      <c r="C39" s="30">
        <v>2000000</v>
      </c>
      <c r="D39" s="53"/>
    </row>
    <row r="40" spans="1:4" ht="18.75">
      <c r="A40" s="17" t="s">
        <v>15</v>
      </c>
      <c r="B40" s="21" t="s">
        <v>14</v>
      </c>
      <c r="C40" s="43">
        <f>C41+C42</f>
        <v>4015000</v>
      </c>
      <c r="D40" s="53"/>
    </row>
    <row r="41" spans="1:4" s="49" customFormat="1" ht="63.75" customHeight="1">
      <c r="A41" s="20" t="s">
        <v>46</v>
      </c>
      <c r="B41" s="21" t="s">
        <v>16</v>
      </c>
      <c r="C41" s="30">
        <v>4000000</v>
      </c>
      <c r="D41" s="53"/>
    </row>
    <row r="42" spans="1:4" s="49" customFormat="1" ht="42.75" customHeight="1">
      <c r="A42" s="20" t="s">
        <v>153</v>
      </c>
      <c r="B42" s="21" t="s">
        <v>154</v>
      </c>
      <c r="C42" s="30">
        <v>15000</v>
      </c>
      <c r="D42" s="53"/>
    </row>
    <row r="43" spans="1:4" ht="18.75">
      <c r="A43" s="50" t="s">
        <v>17</v>
      </c>
      <c r="B43" s="21"/>
      <c r="C43" s="43">
        <f>C44+C50+C55+C57+C62</f>
        <v>264393870</v>
      </c>
      <c r="D43" s="53"/>
    </row>
    <row r="44" spans="1:4" s="49" customFormat="1" ht="39.75" customHeight="1">
      <c r="A44" s="20" t="s">
        <v>19</v>
      </c>
      <c r="B44" s="21" t="s">
        <v>18</v>
      </c>
      <c r="C44" s="43">
        <f>C45+C48+C49</f>
        <v>246196000</v>
      </c>
      <c r="D44" s="53"/>
    </row>
    <row r="45" spans="1:4" s="49" customFormat="1" ht="98.25" customHeight="1">
      <c r="A45" s="20" t="s">
        <v>50</v>
      </c>
      <c r="B45" s="21" t="s">
        <v>20</v>
      </c>
      <c r="C45" s="33">
        <f>C46+C47</f>
        <v>245610000</v>
      </c>
      <c r="D45" s="53"/>
    </row>
    <row r="46" spans="1:4" s="49" customFormat="1" ht="83.25" customHeight="1">
      <c r="A46" s="20" t="s">
        <v>104</v>
      </c>
      <c r="B46" s="17" t="s">
        <v>75</v>
      </c>
      <c r="C46" s="30">
        <v>212910000</v>
      </c>
      <c r="D46" s="53"/>
    </row>
    <row r="47" spans="1:4" s="49" customFormat="1" ht="47.25" customHeight="1">
      <c r="A47" s="18" t="s">
        <v>174</v>
      </c>
      <c r="B47" s="21" t="s">
        <v>173</v>
      </c>
      <c r="C47" s="30">
        <v>32700000</v>
      </c>
      <c r="D47" s="53"/>
    </row>
    <row r="48" spans="1:4" s="49" customFormat="1" ht="57.75" customHeight="1">
      <c r="A48" s="20" t="s">
        <v>33</v>
      </c>
      <c r="B48" s="21" t="s">
        <v>32</v>
      </c>
      <c r="C48" s="30">
        <v>46000</v>
      </c>
      <c r="D48" s="53"/>
    </row>
    <row r="49" spans="1:4" s="49" customFormat="1" ht="79.5" customHeight="1">
      <c r="A49" s="18" t="s">
        <v>48</v>
      </c>
      <c r="B49" s="16" t="s">
        <v>1</v>
      </c>
      <c r="C49" s="30">
        <f>140000+400000</f>
        <v>540000</v>
      </c>
      <c r="D49" s="53"/>
    </row>
    <row r="50" spans="1:4" ht="32.25" customHeight="1">
      <c r="A50" s="20" t="s">
        <v>25</v>
      </c>
      <c r="B50" s="17" t="s">
        <v>26</v>
      </c>
      <c r="C50" s="51">
        <f>C51</f>
        <v>7470000</v>
      </c>
      <c r="D50" s="53"/>
    </row>
    <row r="51" spans="1:4" s="49" customFormat="1" ht="24.75" customHeight="1">
      <c r="A51" s="20" t="s">
        <v>27</v>
      </c>
      <c r="B51" s="17" t="s">
        <v>28</v>
      </c>
      <c r="C51" s="74">
        <f>C52+C53+C54</f>
        <v>7470000</v>
      </c>
      <c r="D51" s="53"/>
    </row>
    <row r="52" spans="1:4" s="49" customFormat="1" ht="40.5" customHeight="1">
      <c r="A52" s="71" t="s">
        <v>108</v>
      </c>
      <c r="B52" s="75" t="s">
        <v>109</v>
      </c>
      <c r="C52" s="32">
        <v>137500</v>
      </c>
      <c r="D52" s="53"/>
    </row>
    <row r="53" spans="1:4" s="49" customFormat="1" ht="30" customHeight="1">
      <c r="A53" s="71" t="s">
        <v>110</v>
      </c>
      <c r="B53" s="75" t="s">
        <v>112</v>
      </c>
      <c r="C53" s="32">
        <v>3832500</v>
      </c>
      <c r="D53" s="53"/>
    </row>
    <row r="54" spans="1:4" s="49" customFormat="1" ht="28.5" customHeight="1">
      <c r="A54" s="71" t="s">
        <v>111</v>
      </c>
      <c r="B54" s="75" t="s">
        <v>113</v>
      </c>
      <c r="C54" s="32">
        <v>3500000</v>
      </c>
      <c r="D54" s="53"/>
    </row>
    <row r="55" spans="1:4" ht="37.5">
      <c r="A55" s="20" t="s">
        <v>77</v>
      </c>
      <c r="B55" s="21" t="s">
        <v>21</v>
      </c>
      <c r="C55" s="43">
        <f>C56</f>
        <v>37970</v>
      </c>
      <c r="D55" s="52"/>
    </row>
    <row r="56" spans="1:5" s="49" customFormat="1" ht="30" customHeight="1">
      <c r="A56" s="13" t="s">
        <v>79</v>
      </c>
      <c r="B56" s="14" t="s">
        <v>78</v>
      </c>
      <c r="C56" s="30">
        <v>37970</v>
      </c>
      <c r="D56" s="52"/>
      <c r="E56" s="59"/>
    </row>
    <row r="57" spans="1:4" ht="33.75" customHeight="1">
      <c r="A57" s="20" t="s">
        <v>34</v>
      </c>
      <c r="B57" s="21" t="s">
        <v>35</v>
      </c>
      <c r="C57" s="43">
        <f>C58+C60</f>
        <v>8886000</v>
      </c>
      <c r="D57" s="53"/>
    </row>
    <row r="58" spans="1:4" s="49" customFormat="1" ht="96" customHeight="1">
      <c r="A58" s="20" t="s">
        <v>49</v>
      </c>
      <c r="B58" s="21" t="s">
        <v>76</v>
      </c>
      <c r="C58" s="30">
        <v>8386000</v>
      </c>
      <c r="D58" s="53"/>
    </row>
    <row r="59" spans="1:4" s="47" customFormat="1" ht="75.75" customHeight="1" hidden="1">
      <c r="A59" s="13" t="s">
        <v>187</v>
      </c>
      <c r="B59" s="14" t="s">
        <v>186</v>
      </c>
      <c r="C59" s="42">
        <v>0</v>
      </c>
      <c r="D59" s="53"/>
    </row>
    <row r="60" spans="1:4" s="49" customFormat="1" ht="46.5" customHeight="1">
      <c r="A60" s="13" t="s">
        <v>132</v>
      </c>
      <c r="B60" s="14" t="s">
        <v>133</v>
      </c>
      <c r="C60" s="42">
        <v>500000</v>
      </c>
      <c r="D60" s="53"/>
    </row>
    <row r="61" spans="1:4" ht="63.75" customHeight="1" hidden="1">
      <c r="A61" s="18" t="s">
        <v>156</v>
      </c>
      <c r="B61" s="14" t="s">
        <v>155</v>
      </c>
      <c r="C61" s="42" t="e">
        <f>#REF!+#REF!</f>
        <v>#REF!</v>
      </c>
      <c r="D61" s="53"/>
    </row>
    <row r="62" spans="1:4" ht="28.5" customHeight="1">
      <c r="A62" s="20" t="s">
        <v>23</v>
      </c>
      <c r="B62" s="21" t="s">
        <v>22</v>
      </c>
      <c r="C62" s="43">
        <f>C63+C64+C65+C66+C67+C69+C70</f>
        <v>1803900</v>
      </c>
      <c r="D62" s="53"/>
    </row>
    <row r="63" spans="1:4" s="49" customFormat="1" ht="84" customHeight="1">
      <c r="A63" s="18" t="s">
        <v>158</v>
      </c>
      <c r="B63" s="16" t="s">
        <v>40</v>
      </c>
      <c r="C63" s="30">
        <v>30000</v>
      </c>
      <c r="D63" s="53"/>
    </row>
    <row r="64" spans="1:4" s="49" customFormat="1" ht="61.5" customHeight="1">
      <c r="A64" s="18" t="s">
        <v>41</v>
      </c>
      <c r="B64" s="16" t="s">
        <v>42</v>
      </c>
      <c r="C64" s="30">
        <v>8000</v>
      </c>
      <c r="D64" s="53"/>
    </row>
    <row r="65" spans="1:4" s="49" customFormat="1" ht="30.75" customHeight="1">
      <c r="A65" s="18" t="s">
        <v>44</v>
      </c>
      <c r="B65" s="17" t="s">
        <v>43</v>
      </c>
      <c r="C65" s="30">
        <v>100000</v>
      </c>
      <c r="D65" s="53"/>
    </row>
    <row r="66" spans="1:4" s="49" customFormat="1" ht="62.25" customHeight="1">
      <c r="A66" s="18" t="s">
        <v>150</v>
      </c>
      <c r="B66" s="17" t="s">
        <v>117</v>
      </c>
      <c r="C66" s="30">
        <v>590000</v>
      </c>
      <c r="D66" s="53"/>
    </row>
    <row r="67" spans="1:4" ht="41.25" customHeight="1">
      <c r="A67" s="18" t="s">
        <v>102</v>
      </c>
      <c r="B67" s="15" t="s">
        <v>31</v>
      </c>
      <c r="C67" s="33">
        <f>C68</f>
        <v>60000</v>
      </c>
      <c r="D67" s="53"/>
    </row>
    <row r="68" spans="1:4" s="49" customFormat="1" ht="43.5" customHeight="1">
      <c r="A68" s="71" t="s">
        <v>107</v>
      </c>
      <c r="B68" s="75" t="s">
        <v>80</v>
      </c>
      <c r="C68" s="32">
        <v>60000</v>
      </c>
      <c r="D68" s="53"/>
    </row>
    <row r="69" spans="1:4" s="49" customFormat="1" ht="66" customHeight="1">
      <c r="A69" s="13" t="s">
        <v>119</v>
      </c>
      <c r="B69" s="15" t="s">
        <v>118</v>
      </c>
      <c r="C69" s="30">
        <v>9000</v>
      </c>
      <c r="D69" s="53"/>
    </row>
    <row r="70" spans="1:12" s="49" customFormat="1" ht="48" customHeight="1">
      <c r="A70" s="20" t="s">
        <v>30</v>
      </c>
      <c r="B70" s="21" t="s">
        <v>29</v>
      </c>
      <c r="C70" s="30">
        <f>596900+10000+400000</f>
        <v>1006900</v>
      </c>
      <c r="D70" s="53"/>
      <c r="E70" s="83"/>
      <c r="F70" s="83"/>
      <c r="G70" s="83"/>
      <c r="H70" s="83"/>
      <c r="I70" s="83"/>
      <c r="J70" s="83"/>
      <c r="K70" s="83"/>
      <c r="L70" s="83"/>
    </row>
    <row r="71" spans="1:4" ht="32.25" customHeight="1">
      <c r="A71" s="23" t="s">
        <v>52</v>
      </c>
      <c r="B71" s="22" t="s">
        <v>53</v>
      </c>
      <c r="C71" s="35">
        <f>C72+C118</f>
        <v>582089990.4</v>
      </c>
      <c r="D71" s="53"/>
    </row>
    <row r="72" spans="1:4" ht="50.25" customHeight="1">
      <c r="A72" s="26" t="s">
        <v>54</v>
      </c>
      <c r="B72" s="27" t="s">
        <v>55</v>
      </c>
      <c r="C72" s="34">
        <f>C73+C75+C82+C116</f>
        <v>493469990.4</v>
      </c>
      <c r="D72" s="53"/>
    </row>
    <row r="73" spans="1:4" ht="44.25" customHeight="1">
      <c r="A73" s="26" t="s">
        <v>56</v>
      </c>
      <c r="B73" s="22" t="s">
        <v>57</v>
      </c>
      <c r="C73" s="35">
        <f>C74</f>
        <v>9396000</v>
      </c>
      <c r="D73" s="53"/>
    </row>
    <row r="74" spans="1:4" s="61" customFormat="1" ht="43.5" customHeight="1">
      <c r="A74" s="28" t="s">
        <v>85</v>
      </c>
      <c r="B74" s="15" t="s">
        <v>58</v>
      </c>
      <c r="C74" s="30">
        <v>9396000</v>
      </c>
      <c r="D74" s="53"/>
    </row>
    <row r="75" spans="1:4" ht="48" customHeight="1">
      <c r="A75" s="23" t="s">
        <v>139</v>
      </c>
      <c r="B75" s="22" t="s">
        <v>59</v>
      </c>
      <c r="C75" s="35">
        <f>C76</f>
        <v>4620100</v>
      </c>
      <c r="D75" s="53"/>
    </row>
    <row r="76" spans="1:4" ht="18.75" customHeight="1">
      <c r="A76" s="23" t="s">
        <v>60</v>
      </c>
      <c r="B76" s="22" t="s">
        <v>61</v>
      </c>
      <c r="C76" s="34">
        <f>C77</f>
        <v>4620100</v>
      </c>
      <c r="D76" s="53"/>
    </row>
    <row r="77" spans="1:4" ht="27" customHeight="1">
      <c r="A77" s="13" t="s">
        <v>190</v>
      </c>
      <c r="B77" s="14" t="s">
        <v>62</v>
      </c>
      <c r="C77" s="36">
        <f>C78+C79+C80+C81</f>
        <v>4620100</v>
      </c>
      <c r="D77" s="53"/>
    </row>
    <row r="78" spans="1:4" s="61" customFormat="1" ht="84.75" customHeight="1">
      <c r="A78" s="13" t="s">
        <v>86</v>
      </c>
      <c r="B78" s="14" t="s">
        <v>62</v>
      </c>
      <c r="C78" s="30">
        <v>679900</v>
      </c>
      <c r="D78" s="53"/>
    </row>
    <row r="79" spans="1:4" s="61" customFormat="1" ht="75.75" customHeight="1">
      <c r="A79" s="13" t="s">
        <v>87</v>
      </c>
      <c r="B79" s="14" t="s">
        <v>62</v>
      </c>
      <c r="C79" s="30">
        <v>1638300</v>
      </c>
      <c r="D79" s="53"/>
    </row>
    <row r="80" spans="1:4" s="62" customFormat="1" ht="66" customHeight="1">
      <c r="A80" s="13" t="s">
        <v>192</v>
      </c>
      <c r="B80" s="15" t="s">
        <v>62</v>
      </c>
      <c r="C80" s="30">
        <v>2290500</v>
      </c>
      <c r="D80" s="54"/>
    </row>
    <row r="81" spans="1:17" s="62" customFormat="1" ht="60.75" customHeight="1">
      <c r="A81" s="13" t="s">
        <v>176</v>
      </c>
      <c r="B81" s="15" t="s">
        <v>62</v>
      </c>
      <c r="C81" s="30">
        <v>11400</v>
      </c>
      <c r="D81" s="54"/>
      <c r="Q81" s="63"/>
    </row>
    <row r="82" spans="1:4" ht="45" customHeight="1">
      <c r="A82" s="23" t="s">
        <v>63</v>
      </c>
      <c r="B82" s="22" t="s">
        <v>64</v>
      </c>
      <c r="C82" s="39">
        <f>C83+C84+C85+C86+C87+C90+C93</f>
        <v>479443818.4</v>
      </c>
      <c r="D82" s="53"/>
    </row>
    <row r="83" spans="1:4" s="49" customFormat="1" ht="45" customHeight="1">
      <c r="A83" s="13" t="s">
        <v>193</v>
      </c>
      <c r="B83" s="14" t="s">
        <v>194</v>
      </c>
      <c r="C83" s="42">
        <v>371780</v>
      </c>
      <c r="D83" s="53"/>
    </row>
    <row r="84" spans="1:4" s="61" customFormat="1" ht="43.5" customHeight="1">
      <c r="A84" s="13" t="s">
        <v>140</v>
      </c>
      <c r="B84" s="15" t="s">
        <v>65</v>
      </c>
      <c r="C84" s="30">
        <v>2108500</v>
      </c>
      <c r="D84" s="53"/>
    </row>
    <row r="85" spans="1:4" s="61" customFormat="1" ht="59.25" customHeight="1">
      <c r="A85" s="13" t="s">
        <v>178</v>
      </c>
      <c r="B85" s="15" t="s">
        <v>177</v>
      </c>
      <c r="C85" s="30">
        <v>27500</v>
      </c>
      <c r="D85" s="53"/>
    </row>
    <row r="86" spans="1:4" s="61" customFormat="1" ht="58.5" customHeight="1">
      <c r="A86" s="24" t="s">
        <v>88</v>
      </c>
      <c r="B86" s="15" t="s">
        <v>66</v>
      </c>
      <c r="C86" s="42">
        <v>34561800</v>
      </c>
      <c r="D86" s="53"/>
    </row>
    <row r="87" spans="1:4" s="61" customFormat="1" ht="95.25" customHeight="1">
      <c r="A87" s="24" t="s">
        <v>183</v>
      </c>
      <c r="B87" s="15" t="s">
        <v>67</v>
      </c>
      <c r="C87" s="41">
        <f>C88+C89</f>
        <v>11382200</v>
      </c>
      <c r="D87" s="53"/>
    </row>
    <row r="88" spans="1:4" s="61" customFormat="1" ht="84" customHeight="1">
      <c r="A88" s="45" t="s">
        <v>184</v>
      </c>
      <c r="B88" s="75" t="s">
        <v>67</v>
      </c>
      <c r="C88" s="32">
        <v>10944400</v>
      </c>
      <c r="D88" s="53"/>
    </row>
    <row r="89" spans="1:4" s="61" customFormat="1" ht="119.25" customHeight="1">
      <c r="A89" s="46" t="s">
        <v>185</v>
      </c>
      <c r="B89" s="75" t="s">
        <v>67</v>
      </c>
      <c r="C89" s="32">
        <v>437800</v>
      </c>
      <c r="D89" s="53"/>
    </row>
    <row r="90" spans="1:4" s="61" customFormat="1" ht="62.25" customHeight="1">
      <c r="A90" s="24" t="s">
        <v>152</v>
      </c>
      <c r="B90" s="15" t="s">
        <v>151</v>
      </c>
      <c r="C90" s="31">
        <f>C91+C92</f>
        <v>8250000</v>
      </c>
      <c r="D90" s="53"/>
    </row>
    <row r="91" spans="1:4" s="61" customFormat="1" ht="27.75" customHeight="1">
      <c r="A91" s="76" t="s">
        <v>114</v>
      </c>
      <c r="B91" s="75" t="s">
        <v>151</v>
      </c>
      <c r="C91" s="32">
        <v>155100</v>
      </c>
      <c r="D91" s="53"/>
    </row>
    <row r="92" spans="1:4" s="61" customFormat="1" ht="24.75" customHeight="1">
      <c r="A92" s="76" t="s">
        <v>115</v>
      </c>
      <c r="B92" s="75" t="s">
        <v>151</v>
      </c>
      <c r="C92" s="32">
        <v>8094900</v>
      </c>
      <c r="D92" s="53"/>
    </row>
    <row r="93" spans="1:4" ht="24.75" customHeight="1">
      <c r="A93" s="23" t="s">
        <v>68</v>
      </c>
      <c r="B93" s="22" t="s">
        <v>69</v>
      </c>
      <c r="C93" s="37">
        <f>C94</f>
        <v>422742038.4</v>
      </c>
      <c r="D93" s="53"/>
    </row>
    <row r="94" spans="1:4" ht="18.75">
      <c r="A94" s="13" t="s">
        <v>70</v>
      </c>
      <c r="B94" s="15" t="s">
        <v>71</v>
      </c>
      <c r="C94" s="38">
        <f>C95+C96+C97+C98+C99+C100+C101+C104+C107+C108+C109+C110+C111+C112+C113+C114+C115</f>
        <v>422742038.4</v>
      </c>
      <c r="D94" s="53"/>
    </row>
    <row r="95" spans="1:4" s="61" customFormat="1" ht="102.75" customHeight="1">
      <c r="A95" s="13" t="s">
        <v>89</v>
      </c>
      <c r="B95" s="15" t="s">
        <v>71</v>
      </c>
      <c r="C95" s="30">
        <v>2643000</v>
      </c>
      <c r="D95" s="53"/>
    </row>
    <row r="96" spans="1:4" s="61" customFormat="1" ht="99" customHeight="1">
      <c r="A96" s="13" t="s">
        <v>90</v>
      </c>
      <c r="B96" s="15" t="s">
        <v>71</v>
      </c>
      <c r="C96" s="30">
        <v>805200</v>
      </c>
      <c r="D96" s="53"/>
    </row>
    <row r="97" spans="1:4" s="61" customFormat="1" ht="64.5" customHeight="1">
      <c r="A97" s="13" t="s">
        <v>175</v>
      </c>
      <c r="B97" s="15" t="s">
        <v>71</v>
      </c>
      <c r="C97" s="30">
        <v>881000</v>
      </c>
      <c r="D97" s="53"/>
    </row>
    <row r="98" spans="1:4" s="61" customFormat="1" ht="66" customHeight="1">
      <c r="A98" s="13" t="s">
        <v>91</v>
      </c>
      <c r="B98" s="15" t="s">
        <v>71</v>
      </c>
      <c r="C98" s="30">
        <v>214375900</v>
      </c>
      <c r="D98" s="53"/>
    </row>
    <row r="99" spans="1:4" s="61" customFormat="1" ht="74.25" customHeight="1">
      <c r="A99" s="13" t="s">
        <v>172</v>
      </c>
      <c r="B99" s="15" t="s">
        <v>71</v>
      </c>
      <c r="C99" s="30">
        <v>182536400</v>
      </c>
      <c r="D99" s="53"/>
    </row>
    <row r="100" spans="1:4" s="61" customFormat="1" ht="96.75" customHeight="1">
      <c r="A100" s="13" t="s">
        <v>92</v>
      </c>
      <c r="B100" s="15" t="s">
        <v>71</v>
      </c>
      <c r="C100" s="30">
        <v>1824750</v>
      </c>
      <c r="D100" s="53"/>
    </row>
    <row r="101" spans="1:4" s="61" customFormat="1" ht="74.25" customHeight="1">
      <c r="A101" s="13" t="s">
        <v>135</v>
      </c>
      <c r="B101" s="15" t="s">
        <v>71</v>
      </c>
      <c r="C101" s="77">
        <f>C102+C103</f>
        <v>1679600</v>
      </c>
      <c r="D101" s="80"/>
    </row>
    <row r="102" spans="1:4" s="61" customFormat="1" ht="37.5">
      <c r="A102" s="76" t="s">
        <v>136</v>
      </c>
      <c r="B102" s="75" t="s">
        <v>71</v>
      </c>
      <c r="C102" s="32">
        <v>32800</v>
      </c>
      <c r="D102" s="80"/>
    </row>
    <row r="103" spans="1:4" s="61" customFormat="1" ht="33" customHeight="1">
      <c r="A103" s="76" t="s">
        <v>137</v>
      </c>
      <c r="B103" s="75" t="s">
        <v>71</v>
      </c>
      <c r="C103" s="32">
        <v>1646800</v>
      </c>
      <c r="D103" s="81"/>
    </row>
    <row r="104" spans="1:4" s="61" customFormat="1" ht="105" customHeight="1">
      <c r="A104" s="13" t="s">
        <v>93</v>
      </c>
      <c r="B104" s="15" t="s">
        <v>71</v>
      </c>
      <c r="C104" s="33">
        <f>C105+C106</f>
        <v>2619800</v>
      </c>
      <c r="D104" s="53"/>
    </row>
    <row r="105" spans="1:4" s="61" customFormat="1" ht="25.5" customHeight="1">
      <c r="A105" s="76" t="s">
        <v>83</v>
      </c>
      <c r="B105" s="75" t="s">
        <v>71</v>
      </c>
      <c r="C105" s="32">
        <v>17600</v>
      </c>
      <c r="D105" s="53"/>
    </row>
    <row r="106" spans="1:4" s="61" customFormat="1" ht="26.25" customHeight="1">
      <c r="A106" s="76" t="s">
        <v>84</v>
      </c>
      <c r="B106" s="75" t="s">
        <v>71</v>
      </c>
      <c r="C106" s="32">
        <v>2602200</v>
      </c>
      <c r="D106" s="53"/>
    </row>
    <row r="107" spans="1:4" s="61" customFormat="1" ht="40.5" customHeight="1">
      <c r="A107" s="13" t="s">
        <v>94</v>
      </c>
      <c r="B107" s="14" t="s">
        <v>71</v>
      </c>
      <c r="C107" s="30">
        <v>12597800</v>
      </c>
      <c r="D107" s="80"/>
    </row>
    <row r="108" spans="1:4" s="61" customFormat="1" ht="37.5">
      <c r="A108" s="13" t="s">
        <v>95</v>
      </c>
      <c r="B108" s="15" t="s">
        <v>71</v>
      </c>
      <c r="C108" s="30">
        <v>789000</v>
      </c>
      <c r="D108" s="53"/>
    </row>
    <row r="109" spans="1:4" s="61" customFormat="1" ht="102.75" customHeight="1">
      <c r="A109" s="13" t="s">
        <v>138</v>
      </c>
      <c r="B109" s="15" t="s">
        <v>71</v>
      </c>
      <c r="C109" s="30">
        <v>6000</v>
      </c>
      <c r="D109" s="53"/>
    </row>
    <row r="110" spans="1:4" s="61" customFormat="1" ht="73.5" customHeight="1">
      <c r="A110" s="13" t="s">
        <v>82</v>
      </c>
      <c r="B110" s="15" t="s">
        <v>71</v>
      </c>
      <c r="C110" s="30">
        <v>16500</v>
      </c>
      <c r="D110" s="53"/>
    </row>
    <row r="111" spans="1:4" s="61" customFormat="1" ht="88.5" customHeight="1">
      <c r="A111" s="13" t="s">
        <v>116</v>
      </c>
      <c r="B111" s="15" t="s">
        <v>71</v>
      </c>
      <c r="C111" s="30">
        <v>529300</v>
      </c>
      <c r="D111" s="53"/>
    </row>
    <row r="112" spans="1:4" s="61" customFormat="1" ht="65.25" customHeight="1">
      <c r="A112" s="13" t="s">
        <v>189</v>
      </c>
      <c r="B112" s="15" t="s">
        <v>71</v>
      </c>
      <c r="C112" s="30">
        <v>17620</v>
      </c>
      <c r="D112" s="53"/>
    </row>
    <row r="113" spans="1:4" s="61" customFormat="1" ht="49.5" customHeight="1">
      <c r="A113" s="13" t="s">
        <v>188</v>
      </c>
      <c r="B113" s="15" t="s">
        <v>71</v>
      </c>
      <c r="C113" s="30">
        <v>509168.4</v>
      </c>
      <c r="D113" s="53"/>
    </row>
    <row r="114" spans="1:4" s="61" customFormat="1" ht="96" customHeight="1">
      <c r="A114" s="13" t="s">
        <v>121</v>
      </c>
      <c r="B114" s="15" t="s">
        <v>71</v>
      </c>
      <c r="C114" s="30">
        <v>837400</v>
      </c>
      <c r="D114" s="53"/>
    </row>
    <row r="115" spans="1:4" s="49" customFormat="1" ht="122.25" customHeight="1">
      <c r="A115" s="13" t="s">
        <v>195</v>
      </c>
      <c r="B115" s="15" t="s">
        <v>71</v>
      </c>
      <c r="C115" s="30">
        <v>73600</v>
      </c>
      <c r="D115" s="53"/>
    </row>
    <row r="116" spans="1:4" ht="30.75" customHeight="1">
      <c r="A116" s="23" t="s">
        <v>72</v>
      </c>
      <c r="B116" s="25" t="s">
        <v>73</v>
      </c>
      <c r="C116" s="39">
        <f>C117</f>
        <v>10072</v>
      </c>
      <c r="D116" s="53"/>
    </row>
    <row r="117" spans="1:4" s="61" customFormat="1" ht="55.5" customHeight="1">
      <c r="A117" s="13" t="s">
        <v>105</v>
      </c>
      <c r="B117" s="15" t="s">
        <v>74</v>
      </c>
      <c r="C117" s="30">
        <v>10072</v>
      </c>
      <c r="D117" s="53"/>
    </row>
    <row r="118" spans="1:4" ht="24.75" customHeight="1">
      <c r="A118" s="23" t="s">
        <v>99</v>
      </c>
      <c r="B118" s="25" t="s">
        <v>100</v>
      </c>
      <c r="C118" s="40">
        <f>C119</f>
        <v>88620000</v>
      </c>
      <c r="D118" s="53"/>
    </row>
    <row r="119" spans="1:4" s="48" customFormat="1" ht="27" customHeight="1">
      <c r="A119" s="13" t="s">
        <v>101</v>
      </c>
      <c r="B119" s="15" t="s">
        <v>143</v>
      </c>
      <c r="C119" s="30">
        <v>88620000</v>
      </c>
      <c r="D119" s="53"/>
    </row>
    <row r="120" spans="1:4" ht="45.75" customHeight="1" hidden="1">
      <c r="A120" s="23" t="s">
        <v>149</v>
      </c>
      <c r="B120" s="25" t="s">
        <v>148</v>
      </c>
      <c r="C120" s="44">
        <f>C121+C122</f>
        <v>0</v>
      </c>
      <c r="D120" s="53"/>
    </row>
    <row r="121" spans="1:4" ht="46.5" customHeight="1" hidden="1">
      <c r="A121" s="19" t="s">
        <v>144</v>
      </c>
      <c r="B121" s="15" t="s">
        <v>146</v>
      </c>
      <c r="C121" s="42">
        <v>0</v>
      </c>
      <c r="D121" s="57"/>
    </row>
    <row r="122" spans="1:4" ht="42.75" customHeight="1" hidden="1">
      <c r="A122" s="19" t="s">
        <v>145</v>
      </c>
      <c r="B122" s="15" t="s">
        <v>147</v>
      </c>
      <c r="C122" s="42">
        <v>0</v>
      </c>
      <c r="D122" s="53"/>
    </row>
    <row r="123" spans="1:4" ht="27" customHeight="1">
      <c r="A123" s="55" t="s">
        <v>24</v>
      </c>
      <c r="B123" s="56"/>
      <c r="C123" s="43">
        <f>C11+C71</f>
        <v>1387715977.4</v>
      </c>
      <c r="D123" s="53"/>
    </row>
    <row r="124" ht="15.75">
      <c r="C124" s="12"/>
    </row>
  </sheetData>
  <sheetProtection/>
  <mergeCells count="7">
    <mergeCell ref="A1:C1"/>
    <mergeCell ref="A2:C2"/>
    <mergeCell ref="E70:L70"/>
    <mergeCell ref="A6:C6"/>
    <mergeCell ref="A7:C7"/>
    <mergeCell ref="A4:B4"/>
    <mergeCell ref="A3:C3"/>
  </mergeCells>
  <printOptions/>
  <pageMargins left="0.7874015748031497" right="0.3937007874015748" top="0.3937007874015748" bottom="0.3937007874015748" header="0" footer="0"/>
  <pageSetup fitToHeight="0" fitToWidth="1" horizontalDpi="600" verticalDpi="600" orientation="portrait" paperSize="9" scale="5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Анучина Л.П.</cp:lastModifiedBy>
  <cp:lastPrinted>2015-11-28T12:45:15Z</cp:lastPrinted>
  <dcterms:created xsi:type="dcterms:W3CDTF">2005-09-02T05:03:18Z</dcterms:created>
  <dcterms:modified xsi:type="dcterms:W3CDTF">2015-12-23T12:45:25Z</dcterms:modified>
  <cp:category/>
  <cp:version/>
  <cp:contentType/>
  <cp:contentStatus/>
</cp:coreProperties>
</file>