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1352" windowHeight="8520" activeTab="0"/>
  </bookViews>
  <sheets>
    <sheet name="июнь 2017" sheetId="1" r:id="rId1"/>
  </sheets>
  <definedNames>
    <definedName name="_xlnm.Print_Area" localSheetId="0">'июнь 2017'!$A$1:$F$28</definedName>
  </definedNames>
  <calcPr fullCalcOnLoad="1"/>
</workbook>
</file>

<file path=xl/sharedStrings.xml><?xml version="1.0" encoding="utf-8"?>
<sst xmlns="http://schemas.openxmlformats.org/spreadsheetml/2006/main" count="53" uniqueCount="53">
  <si>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</si>
  <si>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</si>
  <si>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</si>
  <si>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</si>
  <si>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</si>
  <si>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</si>
  <si>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</si>
  <si>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</si>
  <si>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</si>
  <si>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</si>
  <si>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</si>
  <si>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</si>
  <si>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</si>
  <si>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</si>
  <si>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</si>
  <si>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</si>
  <si>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</si>
  <si>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</si>
  <si>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</si>
  <si>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</si>
  <si>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</si>
  <si>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</si>
  <si>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</si>
  <si>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</si>
  <si>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</si>
  <si>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</si>
  <si>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</si>
  <si>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</si>
  <si>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</si>
  <si>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</si>
  <si>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</si>
  <si>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</si>
  <si>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</si>
  <si>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</si>
  <si>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</si>
  <si>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</si>
  <si>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</si>
  <si>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на 2017 год и плановый период 2018-2019 годов</t>
  </si>
  <si>
    <t>Сумма на 2018год</t>
  </si>
  <si>
    <t>Сумма на 2019год</t>
  </si>
  <si>
    <t>Сумма изменений на 2019 год (+,-)</t>
  </si>
  <si>
    <t>000 01 03 01 00 00 0000 800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</si>
  <si>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</si>
  <si>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000 01 03 01 00 04 0000 810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</si>
  <si>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</si>
  <si>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000 01 03 01 00 00 0000 700</t>
  </si>
  <si>
    <t>000 01 03 01 00 04 0000 710</t>
  </si>
  <si>
    <t>Полученные кредитов от других бюджетов бюджетной системы Российской Федерации бюджетами городских округов в валюте Российской Федкерации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</si>
  <si>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</si>
  <si>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</si>
  <si>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Сумма на 2017 год</t>
  </si>
  <si>
    <t>от 22.12.2017  № 110</t>
  </si>
  <si>
    <t>Приложение 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</si>
</sst>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 quotePrefix="1">
      <alignment horizontal="center"/>
    </xf>
    <xf numFmtId="0" fontId="4" fillId="0" borderId="10" xfId="0" applyFont="1" applyFill="1" applyBorder="1" applyAlignment="1">
      <alignment horizontal="justify"/>
    </xf>
    <xf numFmtId="0" fontId="7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/>
    </xf>
    <xf numFmtId="0" fontId="1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="72" zoomScaleNormal="65" zoomScaleSheetLayoutView="72" zoomScalePageLayoutView="0" workbookViewId="0" topLeftCell="A1">
      <selection activeCell="C2" sqref="C2:E2"/>
    </sheetView>
  </sheetViews>
  <sheetFormatPr defaultColWidth="9.00390625" defaultRowHeight="12.75"/>
  <cols>
    <col min="1" max="1" width="28.125" style="0" customWidth="1"/>
    <col min="2" max="2" width="55.50390625" style="0" customWidth="1"/>
    <col min="3" max="3" width="21.375" style="0" customWidth="1"/>
    <col min="4" max="4" width="21.625" style="0" customWidth="1"/>
    <col min="5" max="5" width="20.625" style="0" customWidth="1"/>
    <col min="6" max="6" width="19.875" style="0" hidden="1" customWidth="1"/>
    <col min="8" max="8" width="16.50390625" style="0" bestFit="1" customWidth="1"/>
  </cols>
  <sheetData>
    <row r="1" spans="1:5" ht="20.25" customHeight="1">
      <c r="A1" s="11"/>
      <c r="B1" s="11"/>
      <c r="C1" s="12"/>
      <c r="E1" s="14" t="s">
        <v>52</v>
      </c>
    </row>
    <row r="2" spans="1:5" ht="15">
      <c r="A2" s="1"/>
      <c r="B2" s="1"/>
      <c r="C2" s="35" t="s">
        <v>23</v>
      </c>
      <c r="D2" s="35"/>
      <c r="E2" s="35"/>
    </row>
    <row r="3" spans="1:5" ht="15">
      <c r="A3" s="1"/>
      <c r="B3" s="1"/>
      <c r="C3" s="32"/>
      <c r="D3" s="35" t="s">
        <v>51</v>
      </c>
      <c r="E3" s="35"/>
    </row>
    <row r="4" spans="1:3" ht="72" customHeight="1">
      <c r="A4" s="34" t="s">
        <v>37</v>
      </c>
      <c r="B4" s="34"/>
      <c r="C4" s="13"/>
    </row>
    <row r="5" spans="1:3" ht="15">
      <c r="A5" s="1"/>
      <c r="B5" s="1"/>
      <c r="C5" s="10"/>
    </row>
    <row r="6" spans="1:6" ht="26.25">
      <c r="A6" s="21" t="s">
        <v>0</v>
      </c>
      <c r="B6" s="21" t="s">
        <v>1</v>
      </c>
      <c r="C6" s="21" t="s">
        <v>50</v>
      </c>
      <c r="D6" s="21" t="s">
        <v>38</v>
      </c>
      <c r="E6" s="21" t="s">
        <v>39</v>
      </c>
      <c r="F6" s="29" t="s">
        <v>40</v>
      </c>
    </row>
    <row r="7" spans="1:7" ht="30.75">
      <c r="A7" s="23" t="s">
        <v>24</v>
      </c>
      <c r="B7" s="24" t="s">
        <v>25</v>
      </c>
      <c r="C7" s="15">
        <f>C8+C13+C19</f>
        <v>108685888.92999983</v>
      </c>
      <c r="D7" s="15">
        <f>D8+D13+D19</f>
        <v>103483166.95620008</v>
      </c>
      <c r="E7" s="15">
        <f>E8+E13+E19</f>
        <v>94006681.32</v>
      </c>
      <c r="F7" s="15" t="e">
        <f>F8+F13+F19</f>
        <v>#REF!</v>
      </c>
      <c r="G7" s="18"/>
    </row>
    <row r="8" spans="1:7" ht="30.75">
      <c r="A8" s="23" t="s">
        <v>29</v>
      </c>
      <c r="B8" s="24" t="s">
        <v>32</v>
      </c>
      <c r="C8" s="15">
        <f>C9-C11</f>
        <v>58300000</v>
      </c>
      <c r="D8" s="15">
        <f>D9-D11</f>
        <v>50483166.95999999</v>
      </c>
      <c r="E8" s="15">
        <f>E9-E11</f>
        <v>23606681.319999993</v>
      </c>
      <c r="F8" s="15" t="e">
        <f>F9-F11</f>
        <v>#REF!</v>
      </c>
      <c r="G8" s="18"/>
    </row>
    <row r="9" spans="1:7" ht="30.75">
      <c r="A9" s="23" t="s">
        <v>30</v>
      </c>
      <c r="B9" s="24" t="s">
        <v>27</v>
      </c>
      <c r="C9" s="15">
        <f>C10</f>
        <v>58300000</v>
      </c>
      <c r="D9" s="15">
        <f>D10</f>
        <v>108783166.96</v>
      </c>
      <c r="E9" s="15">
        <f>E10</f>
        <v>74089848.27999999</v>
      </c>
      <c r="F9" s="15" t="e">
        <f>F10</f>
        <v>#REF!</v>
      </c>
      <c r="G9" s="18"/>
    </row>
    <row r="10" spans="1:8" ht="46.5">
      <c r="A10" s="25" t="s">
        <v>31</v>
      </c>
      <c r="B10" s="26" t="s">
        <v>28</v>
      </c>
      <c r="C10" s="22">
        <v>58300000</v>
      </c>
      <c r="D10" s="22">
        <f>103483166.96-D16+C8</f>
        <v>108783166.96</v>
      </c>
      <c r="E10" s="22">
        <f>94006681.32-E16+D8</f>
        <v>74089848.27999999</v>
      </c>
      <c r="F10" s="22" t="e">
        <f>E10-#REF!</f>
        <v>#REF!</v>
      </c>
      <c r="G10" s="18"/>
      <c r="H10" s="33"/>
    </row>
    <row r="11" spans="1:7" ht="45.75" customHeight="1">
      <c r="A11" s="23" t="s">
        <v>34</v>
      </c>
      <c r="B11" s="24" t="s">
        <v>33</v>
      </c>
      <c r="C11" s="15">
        <f>C12</f>
        <v>0</v>
      </c>
      <c r="D11" s="15">
        <f>D12</f>
        <v>58300000</v>
      </c>
      <c r="E11" s="15">
        <f>E12</f>
        <v>50483166.95999999</v>
      </c>
      <c r="F11" s="15" t="e">
        <f>F12</f>
        <v>#REF!</v>
      </c>
      <c r="G11" s="18"/>
    </row>
    <row r="12" spans="1:7" ht="46.5">
      <c r="A12" s="25" t="s">
        <v>35</v>
      </c>
      <c r="B12" s="26" t="s">
        <v>36</v>
      </c>
      <c r="C12" s="22">
        <v>0</v>
      </c>
      <c r="D12" s="22">
        <f>C10</f>
        <v>58300000</v>
      </c>
      <c r="E12" s="22">
        <f>D8</f>
        <v>50483166.95999999</v>
      </c>
      <c r="F12" s="22" t="e">
        <f>E12-#REF!</f>
        <v>#REF!</v>
      </c>
      <c r="G12" s="18"/>
    </row>
    <row r="13" spans="1:7" ht="30.75">
      <c r="A13" s="23" t="s">
        <v>2</v>
      </c>
      <c r="B13" s="8" t="s">
        <v>3</v>
      </c>
      <c r="C13" s="16">
        <f>C14</f>
        <v>26455700</v>
      </c>
      <c r="D13" s="16">
        <f>D14</f>
        <v>53000000</v>
      </c>
      <c r="E13" s="16">
        <f>E14</f>
        <v>70400000</v>
      </c>
      <c r="F13" s="16" t="e">
        <f>F14</f>
        <v>#REF!</v>
      </c>
      <c r="G13" s="18"/>
    </row>
    <row r="14" spans="1:7" ht="48" customHeight="1">
      <c r="A14" s="23" t="s">
        <v>48</v>
      </c>
      <c r="B14" s="8" t="s">
        <v>49</v>
      </c>
      <c r="C14" s="16">
        <f>C15-C17</f>
        <v>26455700</v>
      </c>
      <c r="D14" s="16">
        <f>D15-D17</f>
        <v>53000000</v>
      </c>
      <c r="E14" s="16">
        <f>E15-E17</f>
        <v>70400000</v>
      </c>
      <c r="F14" s="16" t="e">
        <f>F15-F17</f>
        <v>#REF!</v>
      </c>
      <c r="G14" s="18"/>
    </row>
    <row r="15" spans="1:7" ht="46.5">
      <c r="A15" s="27" t="s">
        <v>45</v>
      </c>
      <c r="B15" s="2" t="s">
        <v>4</v>
      </c>
      <c r="C15" s="17">
        <f>C16</f>
        <v>26455700</v>
      </c>
      <c r="D15" s="17">
        <f>D16</f>
        <v>53000000</v>
      </c>
      <c r="E15" s="17">
        <f>E16</f>
        <v>70400000</v>
      </c>
      <c r="F15" s="30" t="e">
        <f>F16</f>
        <v>#REF!</v>
      </c>
      <c r="G15" s="31"/>
    </row>
    <row r="16" spans="1:7" ht="62.25">
      <c r="A16" s="25" t="s">
        <v>46</v>
      </c>
      <c r="B16" s="28" t="s">
        <v>47</v>
      </c>
      <c r="C16" s="19">
        <v>26455700</v>
      </c>
      <c r="D16" s="19">
        <v>53000000</v>
      </c>
      <c r="E16" s="19">
        <v>70400000</v>
      </c>
      <c r="F16" s="19" t="e">
        <f>E16-#REF!</f>
        <v>#REF!</v>
      </c>
      <c r="G16" s="18"/>
    </row>
    <row r="17" spans="1:7" ht="51.75" customHeight="1">
      <c r="A17" s="27" t="s">
        <v>41</v>
      </c>
      <c r="B17" s="2" t="s">
        <v>42</v>
      </c>
      <c r="C17" s="17">
        <f>C18</f>
        <v>0</v>
      </c>
      <c r="D17" s="17">
        <f>D18</f>
        <v>0</v>
      </c>
      <c r="E17" s="17">
        <f>E18</f>
        <v>0</v>
      </c>
      <c r="F17" s="17" t="e">
        <f>F18</f>
        <v>#REF!</v>
      </c>
      <c r="G17" s="18"/>
    </row>
    <row r="18" spans="1:7" ht="45" customHeight="1">
      <c r="A18" s="25" t="s">
        <v>43</v>
      </c>
      <c r="B18" s="28" t="s">
        <v>44</v>
      </c>
      <c r="C18" s="19">
        <v>0</v>
      </c>
      <c r="D18" s="19">
        <v>0</v>
      </c>
      <c r="E18" s="19">
        <v>0</v>
      </c>
      <c r="F18" s="19" t="e">
        <f>E18-#REF!</f>
        <v>#REF!</v>
      </c>
      <c r="G18" s="18"/>
    </row>
    <row r="19" spans="1:7" ht="30.75">
      <c r="A19" s="23" t="s">
        <v>5</v>
      </c>
      <c r="B19" s="8" t="s">
        <v>26</v>
      </c>
      <c r="C19" s="16">
        <f>C24+C20</f>
        <v>23930188.92999983</v>
      </c>
      <c r="D19" s="16">
        <f>D24+D20</f>
        <v>-0.003799915313720703</v>
      </c>
      <c r="E19" s="16">
        <f>E24+E20</f>
        <v>0</v>
      </c>
      <c r="F19" s="16" t="e">
        <f>F24+F20</f>
        <v>#REF!</v>
      </c>
      <c r="G19" s="18"/>
    </row>
    <row r="20" spans="1:7" ht="15">
      <c r="A20" s="27" t="s">
        <v>12</v>
      </c>
      <c r="B20" s="2" t="s">
        <v>13</v>
      </c>
      <c r="C20" s="17">
        <f aca="true" t="shared" si="0" ref="C20:F22">C21</f>
        <v>-1878342200.65</v>
      </c>
      <c r="D20" s="17">
        <f t="shared" si="0"/>
        <v>-2000701124.1538</v>
      </c>
      <c r="E20" s="17">
        <f t="shared" si="0"/>
        <v>-1872721468.82</v>
      </c>
      <c r="F20" s="17" t="e">
        <f t="shared" si="0"/>
        <v>#REF!</v>
      </c>
      <c r="G20" s="18"/>
    </row>
    <row r="21" spans="1:7" ht="15">
      <c r="A21" s="27" t="s">
        <v>9</v>
      </c>
      <c r="B21" s="2" t="s">
        <v>6</v>
      </c>
      <c r="C21" s="17">
        <f t="shared" si="0"/>
        <v>-1878342200.65</v>
      </c>
      <c r="D21" s="17">
        <f t="shared" si="0"/>
        <v>-2000701124.1538</v>
      </c>
      <c r="E21" s="17">
        <f t="shared" si="0"/>
        <v>-1872721468.82</v>
      </c>
      <c r="F21" s="17" t="e">
        <f t="shared" si="0"/>
        <v>#REF!</v>
      </c>
      <c r="G21" s="18"/>
    </row>
    <row r="22" spans="1:7" ht="16.5" customHeight="1">
      <c r="A22" s="27" t="s">
        <v>10</v>
      </c>
      <c r="B22" s="2" t="s">
        <v>7</v>
      </c>
      <c r="C22" s="17">
        <f t="shared" si="0"/>
        <v>-1878342200.65</v>
      </c>
      <c r="D22" s="17">
        <f t="shared" si="0"/>
        <v>-2000701124.1538</v>
      </c>
      <c r="E22" s="17">
        <f t="shared" si="0"/>
        <v>-1872721468.82</v>
      </c>
      <c r="F22" s="17" t="e">
        <f t="shared" si="0"/>
        <v>#REF!</v>
      </c>
      <c r="G22" s="18"/>
    </row>
    <row r="23" spans="1:7" ht="30.75">
      <c r="A23" s="25" t="s">
        <v>8</v>
      </c>
      <c r="B23" s="28" t="s">
        <v>11</v>
      </c>
      <c r="C23" s="20">
        <f>-1793586500.65-C10-C16</f>
        <v>-1878342200.65</v>
      </c>
      <c r="D23" s="20">
        <f>-1838917957.1938-D10-D16</f>
        <v>-2000701124.1538</v>
      </c>
      <c r="E23" s="20">
        <f>-1728231620.54-E10-E16</f>
        <v>-1872721468.82</v>
      </c>
      <c r="F23" s="20" t="e">
        <f>E23-#REF!</f>
        <v>#REF!</v>
      </c>
      <c r="G23" s="18"/>
    </row>
    <row r="24" spans="1:7" ht="15">
      <c r="A24" s="27" t="s">
        <v>14</v>
      </c>
      <c r="B24" s="2" t="s">
        <v>15</v>
      </c>
      <c r="C24" s="17">
        <f aca="true" t="shared" si="1" ref="C24:F26">C25</f>
        <v>1902272389.58</v>
      </c>
      <c r="D24" s="17">
        <f t="shared" si="1"/>
        <v>2000701124.15</v>
      </c>
      <c r="E24" s="17">
        <f t="shared" si="1"/>
        <v>1872721468.82</v>
      </c>
      <c r="F24" s="17" t="e">
        <f t="shared" si="1"/>
        <v>#REF!</v>
      </c>
      <c r="G24" s="18"/>
    </row>
    <row r="25" spans="1:7" ht="15">
      <c r="A25" s="27" t="s">
        <v>16</v>
      </c>
      <c r="B25" s="2" t="s">
        <v>17</v>
      </c>
      <c r="C25" s="17">
        <f t="shared" si="1"/>
        <v>1902272389.58</v>
      </c>
      <c r="D25" s="17">
        <f t="shared" si="1"/>
        <v>2000701124.15</v>
      </c>
      <c r="E25" s="17">
        <f t="shared" si="1"/>
        <v>1872721468.82</v>
      </c>
      <c r="F25" s="17" t="e">
        <f t="shared" si="1"/>
        <v>#REF!</v>
      </c>
      <c r="G25" s="18"/>
    </row>
    <row r="26" spans="1:7" ht="30.75">
      <c r="A26" s="27" t="s">
        <v>18</v>
      </c>
      <c r="B26" s="2" t="s">
        <v>19</v>
      </c>
      <c r="C26" s="17">
        <f t="shared" si="1"/>
        <v>1902272389.58</v>
      </c>
      <c r="D26" s="17">
        <f t="shared" si="1"/>
        <v>2000701124.15</v>
      </c>
      <c r="E26" s="17">
        <f t="shared" si="1"/>
        <v>1872721468.82</v>
      </c>
      <c r="F26" s="17" t="e">
        <f t="shared" si="1"/>
        <v>#REF!</v>
      </c>
      <c r="G26" s="18"/>
    </row>
    <row r="27" spans="1:7" ht="30.75">
      <c r="A27" s="25" t="s">
        <v>20</v>
      </c>
      <c r="B27" s="28" t="s">
        <v>21</v>
      </c>
      <c r="C27" s="19">
        <f>1902272389.58+C12+C18</f>
        <v>1902272389.58</v>
      </c>
      <c r="D27" s="19">
        <f>1942401124.15+D12+D18</f>
        <v>2000701124.15</v>
      </c>
      <c r="E27" s="19">
        <f>1822238301.86+E12+E18</f>
        <v>1872721468.82</v>
      </c>
      <c r="F27" s="19" t="e">
        <f>E27-#REF!</f>
        <v>#REF!</v>
      </c>
      <c r="G27" s="18"/>
    </row>
    <row r="28" spans="1:7" ht="15">
      <c r="A28" s="23"/>
      <c r="B28" s="8" t="s">
        <v>22</v>
      </c>
      <c r="C28" s="16">
        <f>C7</f>
        <v>108685888.92999983</v>
      </c>
      <c r="D28" s="16">
        <f>D7</f>
        <v>103483166.95620008</v>
      </c>
      <c r="E28" s="16">
        <f>E7</f>
        <v>94006681.32</v>
      </c>
      <c r="F28" s="16" t="e">
        <f>F7</f>
        <v>#REF!</v>
      </c>
      <c r="G28" s="18"/>
    </row>
    <row r="29" spans="1:3" ht="15">
      <c r="A29" s="6"/>
      <c r="B29" s="7"/>
      <c r="C29" s="9"/>
    </row>
    <row r="30" spans="1:3" ht="15">
      <c r="A30" s="3"/>
      <c r="B30" s="4"/>
      <c r="C30" s="5"/>
    </row>
  </sheetData>
  <sheetProtection/>
  <mergeCells count="3">
    <mergeCell ref="A4:B4"/>
    <mergeCell ref="C2:E2"/>
    <mergeCell ref="D3:E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Харитоненкова Т. И.</cp:lastModifiedBy>
  <cp:lastPrinted>2017-12-12T13:58:14Z</cp:lastPrinted>
  <dcterms:created xsi:type="dcterms:W3CDTF">2007-10-28T14:43:49Z</dcterms:created>
  <dcterms:modified xsi:type="dcterms:W3CDTF">2017-12-25T11:23:11Z</dcterms:modified>
  <cp:category/>
  <cp:version/>
  <cp:contentType/>
  <cp:contentStatus/>
</cp:coreProperties>
</file>